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ažurirana NABAVA 2020 - 04.12.2020\JEDNOSTAVNA NABAVA 04122020\J276-20_ nadzor i kontrolna nad asfaltiranjem i popravkom udarnih jama na dionicama\ZA OBJAVU\"/>
    </mc:Choice>
  </mc:AlternateContent>
  <bookViews>
    <workbookView xWindow="0" yWindow="0" windowWidth="28800" windowHeight="13590"/>
  </bookViews>
  <sheets>
    <sheet name="Troškovnik" sheetId="1" r:id="rId1"/>
  </sheets>
  <definedNames>
    <definedName name="_Toc396018338" localSheetId="0">Troškovnik!#REF!</definedName>
    <definedName name="_Toc396018339" localSheetId="0">Troškovnik!#REF!</definedName>
    <definedName name="_Toc396018341" localSheetId="0">Troškovnik!#REF!</definedName>
    <definedName name="_xlnm.Print_Area" localSheetId="0">Troškovnik!$A$1:$G$71</definedName>
    <definedName name="_xlnm.Print_Titles" localSheetId="0">Troškovnik!$1:$4</definedName>
  </definedNames>
  <calcPr calcId="152511"/>
</workbook>
</file>

<file path=xl/calcChain.xml><?xml version="1.0" encoding="utf-8"?>
<calcChain xmlns="http://schemas.openxmlformats.org/spreadsheetml/2006/main">
  <c r="G60" i="1" l="1"/>
  <c r="G61" i="1" l="1"/>
  <c r="G62" i="1" s="1"/>
  <c r="G56" i="1" l="1"/>
  <c r="G46" i="1"/>
  <c r="G45" i="1"/>
  <c r="G44" i="1"/>
  <c r="G38" i="1"/>
  <c r="G30" i="1"/>
  <c r="G23" i="1"/>
  <c r="G22" i="1"/>
  <c r="G15" i="1"/>
  <c r="G53" i="1"/>
  <c r="G50" i="1"/>
  <c r="G51" i="1"/>
  <c r="G52" i="1"/>
  <c r="G49" i="1"/>
  <c r="G39" i="1" l="1"/>
  <c r="G40" i="1"/>
  <c r="G41" i="1"/>
  <c r="G42" i="1"/>
  <c r="G43" i="1"/>
  <c r="G27" i="1"/>
  <c r="G28" i="1"/>
  <c r="G26" i="1"/>
  <c r="G16" i="1"/>
  <c r="G17" i="1"/>
  <c r="G18" i="1"/>
  <c r="G19" i="1"/>
  <c r="G20" i="1"/>
  <c r="G21" i="1"/>
  <c r="D11" i="1" l="1"/>
  <c r="D34" i="1"/>
  <c r="G29" i="1" l="1"/>
</calcChain>
</file>

<file path=xl/sharedStrings.xml><?xml version="1.0" encoding="utf-8"?>
<sst xmlns="http://schemas.openxmlformats.org/spreadsheetml/2006/main" count="96" uniqueCount="51">
  <si>
    <t>Bitumen izdvojen ekstrakcijom</t>
  </si>
  <si>
    <t>A.2.2.</t>
  </si>
  <si>
    <t>Ukupno tona asfaltne mješavine</t>
  </si>
  <si>
    <t>Penetracija</t>
  </si>
  <si>
    <t>Jedinica mjere</t>
  </si>
  <si>
    <t>Točka razmekšanja</t>
  </si>
  <si>
    <t>Stupanj zbijenosti*</t>
  </si>
  <si>
    <t xml:space="preserve">        ( pečat i potpis ovlaštene osobe )</t>
  </si>
  <si>
    <t>A.1.2.</t>
  </si>
  <si>
    <t>Vrsta ispitivanja</t>
  </si>
  <si>
    <t>A.1.</t>
  </si>
  <si>
    <t>A.2.</t>
  </si>
  <si>
    <t>m2</t>
  </si>
  <si>
    <t>Ukupna površina</t>
  </si>
  <si>
    <t>t</t>
  </si>
  <si>
    <t>kom</t>
  </si>
  <si>
    <t>Udio veziva*</t>
  </si>
  <si>
    <t>Debljina*</t>
  </si>
  <si>
    <t>A) KONTROLNA ISPITIVANJA</t>
  </si>
  <si>
    <t>Temperatura</t>
  </si>
  <si>
    <t>Ispitivanje bitumenske mješavine:</t>
  </si>
  <si>
    <t>Stavka</t>
  </si>
  <si>
    <t>Elastični povrat</t>
  </si>
  <si>
    <t>Udio šupljina*</t>
  </si>
  <si>
    <t>Ispuna šupljina bitumenom*</t>
  </si>
  <si>
    <t>Granulometrijski sastav *</t>
  </si>
  <si>
    <t>Ispitivanje ugrađenog asfaltnog sloja:</t>
  </si>
  <si>
    <t>Povezanost slojeva</t>
  </si>
  <si>
    <t>Ukupna cijena</t>
  </si>
  <si>
    <t xml:space="preserve">Količina </t>
  </si>
  <si>
    <t>Jedinična  cijena</t>
  </si>
  <si>
    <t>B ) STRUČNI NADZOR</t>
  </si>
  <si>
    <r>
      <t xml:space="preserve">HABAJUĆI SLOJ OD ASFALTBETONA AC 16 </t>
    </r>
    <r>
      <rPr>
        <b/>
        <i/>
        <vertAlign val="subscript"/>
        <sz val="8"/>
        <rFont val="Arial"/>
        <family val="2"/>
        <charset val="238"/>
      </rPr>
      <t xml:space="preserve">surf </t>
    </r>
    <r>
      <rPr>
        <b/>
        <i/>
        <sz val="8"/>
        <rFont val="Arial"/>
        <family val="2"/>
        <charset val="238"/>
      </rPr>
      <t>50/70 D=6 cm (vozni izaustavni trak)</t>
    </r>
  </si>
  <si>
    <t xml:space="preserve">VEZNI SLOJ OD ASFALTBETONA AC 22 bin 50/70, D=7,0 cm </t>
  </si>
  <si>
    <t xml:space="preserve">KOLNIČKA KONSTRUKCIJA </t>
  </si>
  <si>
    <t>A.1.1.</t>
  </si>
  <si>
    <t>A.2.1.</t>
  </si>
  <si>
    <t>A 1.2.</t>
  </si>
  <si>
    <t>A 2.2.</t>
  </si>
  <si>
    <t xml:space="preserve">      KONTROLNA ISPITIVANJA UKUPNO A:</t>
  </si>
  <si>
    <t>Procijenjena vrijednost nabave</t>
  </si>
  <si>
    <t>Cijena</t>
  </si>
  <si>
    <t>Ponuđeni postotak</t>
  </si>
  <si>
    <t>STRUČNI NADZOR UKUPNO B:</t>
  </si>
  <si>
    <t xml:space="preserve">ZA RADOVE SANACIJE MANJIH ASFALTNIH POVRŠINA I UDARNIH RUPA                                                                                                                                                                                - autocesta A1 Zagreb – Split – Dubrovnik, dionica čvor Bosiljevo II – Karamatići,
- autocesta A3 Bregana – Zagreb – Lipovac,
- autocesta A4 Goričan – Zagreb,
- autocesta A5 Beli Manastir – Osijek – granica BIH,
- autocesta A10 granica BIH – Ploče,
- autocesta A11 Zagreb – Sisak,
</t>
  </si>
  <si>
    <t>Stručni nadzor. Obračun postotka (%) na vijednost radova (6.000.000,00 kn je procijenjena vrijednost radova nad kojima se vrši usluga nadzora)</t>
  </si>
  <si>
    <t xml:space="preserve">  UKUPNO A+B:</t>
  </si>
  <si>
    <t xml:space="preserve"> TROŠKOVNIK KONTROLNIH ISPITIVANJA I STRUČNOG NADZORA</t>
  </si>
  <si>
    <t>U  Zagrebu,_______________. godine</t>
  </si>
  <si>
    <t>Za ponuditelja:</t>
  </si>
  <si>
    <t>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</si>
</sst>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kn&quot;;\-#,##0.00\ &quot;kn&quot;"/>
    <numFmt numFmtId="8" formatCode="#,##0.00\ &quot;kn&quot;;[Red]\-#,##0.00\ &quot;kn&quot;"/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_k_n"/>
  </numFmts>
  <fonts count="37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bscript"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name val="Times New Roman"/>
      <family val="1"/>
      <charset val="238"/>
    </font>
    <font>
      <sz val="8"/>
      <name val="Times New Roman"/>
      <family val="1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22" applyNumberFormat="0" applyAlignment="0" applyProtection="0"/>
    <xf numFmtId="0" fontId="5" fillId="30" borderId="23" applyNumberFormat="0" applyAlignment="0" applyProtection="0"/>
    <xf numFmtId="0" fontId="10" fillId="0" borderId="0" applyNumberFormat="0" applyFill="0" applyBorder="0" applyAlignment="0" applyProtection="0"/>
    <xf numFmtId="0" fontId="11" fillId="31" borderId="0" applyNumberFormat="0" applyBorder="0" applyAlignment="0" applyProtection="0"/>
    <xf numFmtId="0" fontId="12" fillId="0" borderId="24" applyNumberFormat="0" applyFill="0" applyAlignment="0" applyProtection="0"/>
    <xf numFmtId="0" fontId="13" fillId="0" borderId="25" applyNumberFormat="0" applyFill="0" applyAlignment="0" applyProtection="0"/>
    <xf numFmtId="0" fontId="14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22" applyNumberFormat="0" applyAlignment="0" applyProtection="0"/>
    <xf numFmtId="0" fontId="16" fillId="0" borderId="27" applyNumberFormat="0" applyFill="0" applyAlignment="0" applyProtection="0"/>
    <xf numFmtId="0" fontId="17" fillId="32" borderId="0" applyNumberFormat="0" applyBorder="0" applyAlignment="0" applyProtection="0"/>
    <xf numFmtId="0" fontId="2" fillId="0" borderId="0"/>
    <xf numFmtId="0" fontId="3" fillId="2" borderId="28" applyNumberFormat="0" applyFont="0" applyAlignment="0" applyProtection="0"/>
    <xf numFmtId="0" fontId="18" fillId="29" borderId="29" applyNumberFormat="0" applyAlignment="0" applyProtection="0"/>
    <xf numFmtId="0" fontId="19" fillId="0" borderId="0" applyNumberFormat="0" applyFill="0" applyBorder="0" applyAlignment="0" applyProtection="0"/>
    <xf numFmtId="0" fontId="6" fillId="0" borderId="30" applyNumberFormat="0" applyFill="0" applyAlignment="0" applyProtection="0"/>
    <xf numFmtId="0" fontId="1" fillId="0" borderId="0">
      <alignment horizontal="justify" vertical="center" wrapText="1"/>
      <protection locked="0"/>
    </xf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1">
    <xf numFmtId="0" fontId="0" fillId="0" borderId="0" xfId="0"/>
    <xf numFmtId="10" fontId="35" fillId="0" borderId="8" xfId="0" applyNumberFormat="1" applyFont="1" applyFill="1" applyBorder="1" applyAlignment="1" applyProtection="1">
      <alignment horizontal="center" vertical="center"/>
    </xf>
    <xf numFmtId="8" fontId="36" fillId="0" borderId="8" xfId="0" applyNumberFormat="1" applyFont="1" applyFill="1" applyBorder="1" applyAlignment="1" applyProtection="1">
      <alignment horizontal="center" vertical="center"/>
    </xf>
    <xf numFmtId="0" fontId="36" fillId="0" borderId="8" xfId="0" applyFont="1" applyFill="1" applyBorder="1" applyAlignment="1" applyProtection="1">
      <alignment horizontal="center" vertical="center"/>
    </xf>
    <xf numFmtId="7" fontId="36" fillId="0" borderId="5" xfId="0" applyNumberFormat="1" applyFont="1" applyFill="1" applyBorder="1" applyAlignment="1" applyProtection="1">
      <alignment horizontal="center" vertical="center"/>
    </xf>
    <xf numFmtId="10" fontId="34" fillId="34" borderId="6" xfId="0" applyNumberFormat="1" applyFont="1" applyFill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1" fillId="0" borderId="0" xfId="0" applyFont="1" applyBorder="1" applyAlignment="1" applyProtection="1">
      <alignment vertical="center" wrapText="1"/>
    </xf>
    <xf numFmtId="0" fontId="30" fillId="0" borderId="0" xfId="0" applyFont="1" applyBorder="1" applyAlignment="1" applyProtection="1">
      <alignment horizontal="center" vertical="center" wrapText="1"/>
    </xf>
    <xf numFmtId="3" fontId="30" fillId="0" borderId="36" xfId="0" applyNumberFormat="1" applyFont="1" applyFill="1" applyBorder="1" applyAlignment="1" applyProtection="1">
      <alignment horizontal="center" vertical="center" wrapText="1"/>
    </xf>
    <xf numFmtId="165" fontId="31" fillId="0" borderId="36" xfId="0" applyNumberFormat="1" applyFont="1" applyFill="1" applyBorder="1" applyAlignment="1" applyProtection="1">
      <alignment horizontal="center" vertical="center" wrapText="1"/>
    </xf>
    <xf numFmtId="0" fontId="30" fillId="0" borderId="44" xfId="0" applyFont="1" applyFill="1" applyBorder="1" applyAlignment="1" applyProtection="1">
      <alignment horizontal="center" vertical="center" wrapText="1"/>
    </xf>
    <xf numFmtId="3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165" fontId="31" fillId="0" borderId="0" xfId="0" applyNumberFormat="1" applyFont="1" applyFill="1" applyAlignment="1" applyProtection="1">
      <alignment vertical="center"/>
    </xf>
    <xf numFmtId="3" fontId="22" fillId="0" borderId="0" xfId="0" applyNumberFormat="1" applyFont="1" applyFill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justify"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center" vertical="center" wrapText="1"/>
    </xf>
    <xf numFmtId="165" fontId="31" fillId="0" borderId="0" xfId="0" applyNumberFormat="1" applyFont="1" applyAlignment="1" applyProtection="1">
      <alignment vertical="center"/>
    </xf>
    <xf numFmtId="0" fontId="25" fillId="0" borderId="3" xfId="0" applyFont="1" applyBorder="1" applyAlignment="1" applyProtection="1">
      <alignment vertical="center"/>
    </xf>
    <xf numFmtId="0" fontId="25" fillId="0" borderId="1" xfId="0" applyFont="1" applyBorder="1" applyAlignment="1" applyProtection="1">
      <alignment vertical="center"/>
    </xf>
    <xf numFmtId="0" fontId="25" fillId="0" borderId="2" xfId="0" applyFont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vertical="center"/>
    </xf>
    <xf numFmtId="0" fontId="22" fillId="0" borderId="17" xfId="0" applyFont="1" applyBorder="1" applyAlignment="1" applyProtection="1">
      <alignment horizontal="center" vertical="center"/>
    </xf>
    <xf numFmtId="0" fontId="22" fillId="0" borderId="8" xfId="0" applyFont="1" applyBorder="1" applyAlignment="1" applyProtection="1">
      <alignment vertical="center"/>
    </xf>
    <xf numFmtId="0" fontId="22" fillId="0" borderId="5" xfId="0" applyFont="1" applyBorder="1" applyAlignment="1" applyProtection="1">
      <alignment vertical="center"/>
    </xf>
    <xf numFmtId="1" fontId="22" fillId="0" borderId="6" xfId="0" applyNumberFormat="1" applyFont="1" applyBorder="1" applyAlignment="1" applyProtection="1">
      <alignment vertical="center"/>
    </xf>
    <xf numFmtId="0" fontId="22" fillId="0" borderId="5" xfId="0" applyFont="1" applyBorder="1" applyAlignment="1" applyProtection="1">
      <alignment horizontal="center" vertical="center"/>
    </xf>
    <xf numFmtId="1" fontId="22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horizontal="justify" vertical="center"/>
    </xf>
    <xf numFmtId="4" fontId="22" fillId="0" borderId="0" xfId="0" applyNumberFormat="1" applyFont="1" applyBorder="1" applyAlignment="1" applyProtection="1">
      <alignment horizontal="center" vertical="center"/>
    </xf>
    <xf numFmtId="0" fontId="22" fillId="0" borderId="10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vertical="center"/>
    </xf>
    <xf numFmtId="0" fontId="22" fillId="0" borderId="4" xfId="0" applyFont="1" applyBorder="1" applyAlignment="1" applyProtection="1">
      <alignment vertical="center"/>
    </xf>
    <xf numFmtId="0" fontId="22" fillId="0" borderId="4" xfId="0" applyFont="1" applyBorder="1" applyAlignment="1" applyProtection="1">
      <alignment horizontal="center" vertical="center"/>
    </xf>
    <xf numFmtId="3" fontId="22" fillId="0" borderId="4" xfId="0" applyNumberFormat="1" applyFont="1" applyFill="1" applyBorder="1" applyAlignment="1" applyProtection="1">
      <alignment horizontal="center" vertical="center"/>
    </xf>
    <xf numFmtId="4" fontId="22" fillId="0" borderId="4" xfId="0" applyNumberFormat="1" applyFont="1" applyBorder="1" applyAlignment="1" applyProtection="1">
      <alignment horizontal="center" vertical="center"/>
    </xf>
    <xf numFmtId="1" fontId="22" fillId="0" borderId="0" xfId="44" applyNumberFormat="1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41" fontId="22" fillId="0" borderId="0" xfId="0" applyNumberFormat="1" applyFont="1" applyBorder="1" applyAlignment="1" applyProtection="1">
      <alignment horizontal="center" vertical="center"/>
    </xf>
    <xf numFmtId="41" fontId="22" fillId="0" borderId="0" xfId="0" applyNumberFormat="1" applyFont="1" applyFill="1" applyBorder="1" applyAlignment="1" applyProtection="1">
      <alignment horizontal="center" vertical="center"/>
    </xf>
    <xf numFmtId="0" fontId="22" fillId="0" borderId="4" xfId="0" applyFont="1" applyBorder="1" applyProtection="1"/>
    <xf numFmtId="0" fontId="22" fillId="0" borderId="4" xfId="0" applyFont="1" applyBorder="1" applyAlignment="1" applyProtection="1">
      <alignment horizontal="center"/>
    </xf>
    <xf numFmtId="1" fontId="22" fillId="0" borderId="0" xfId="0" applyNumberFormat="1" applyFont="1" applyBorder="1" applyAlignment="1" applyProtection="1">
      <alignment horizontal="center" vertical="center"/>
    </xf>
    <xf numFmtId="4" fontId="22" fillId="0" borderId="7" xfId="0" applyNumberFormat="1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center"/>
    </xf>
    <xf numFmtId="165" fontId="22" fillId="0" borderId="42" xfId="0" applyNumberFormat="1" applyFont="1" applyBorder="1" applyAlignment="1" applyProtection="1">
      <alignment horizontal="center" vertical="center"/>
    </xf>
    <xf numFmtId="4" fontId="23" fillId="0" borderId="42" xfId="0" applyNumberFormat="1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vertical="center"/>
    </xf>
    <xf numFmtId="165" fontId="31" fillId="0" borderId="0" xfId="0" applyNumberFormat="1" applyFont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center" vertical="center"/>
    </xf>
    <xf numFmtId="41" fontId="22" fillId="0" borderId="0" xfId="44" applyNumberFormat="1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horizontal="center" vertical="center"/>
    </xf>
    <xf numFmtId="165" fontId="22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horizontal="center" vertical="center"/>
    </xf>
    <xf numFmtId="0" fontId="26" fillId="0" borderId="1" xfId="0" applyFont="1" applyBorder="1" applyAlignment="1" applyProtection="1">
      <alignment vertical="center"/>
    </xf>
    <xf numFmtId="0" fontId="26" fillId="0" borderId="1" xfId="0" applyFont="1" applyBorder="1" applyAlignment="1" applyProtection="1">
      <alignment horizontal="center" vertical="center"/>
    </xf>
    <xf numFmtId="165" fontId="31" fillId="0" borderId="2" xfId="0" applyNumberFormat="1" applyFont="1" applyBorder="1" applyAlignment="1" applyProtection="1">
      <alignment vertical="center"/>
    </xf>
    <xf numFmtId="4" fontId="22" fillId="0" borderId="0" xfId="0" applyNumberFormat="1" applyFont="1" applyAlignment="1" applyProtection="1">
      <alignment horizontal="center" vertical="center"/>
    </xf>
    <xf numFmtId="1" fontId="22" fillId="0" borderId="0" xfId="0" applyNumberFormat="1" applyFont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center" vertical="center"/>
    </xf>
    <xf numFmtId="1" fontId="22" fillId="0" borderId="0" xfId="44" applyNumberFormat="1" applyFont="1" applyFill="1" applyBorder="1" applyAlignment="1" applyProtection="1">
      <alignment horizontal="center" vertical="center"/>
    </xf>
    <xf numFmtId="165" fontId="22" fillId="0" borderId="42" xfId="0" applyNumberFormat="1" applyFont="1" applyFill="1" applyBorder="1" applyAlignment="1" applyProtection="1">
      <alignment horizontal="center" vertical="center"/>
    </xf>
    <xf numFmtId="4" fontId="22" fillId="0" borderId="42" xfId="0" applyNumberFormat="1" applyFont="1" applyBorder="1" applyAlignment="1" applyProtection="1">
      <alignment horizontal="center" vertical="center"/>
    </xf>
    <xf numFmtId="165" fontId="22" fillId="0" borderId="0" xfId="0" applyNumberFormat="1" applyFont="1" applyFill="1" applyAlignment="1" applyProtection="1">
      <alignment vertical="center"/>
    </xf>
    <xf numFmtId="1" fontId="22" fillId="0" borderId="0" xfId="0" applyNumberFormat="1" applyFont="1" applyFill="1" applyBorder="1" applyAlignment="1" applyProtection="1">
      <alignment horizontal="center" vertical="center"/>
    </xf>
    <xf numFmtId="0" fontId="22" fillId="33" borderId="0" xfId="0" applyFont="1" applyFill="1" applyAlignment="1" applyProtection="1">
      <alignment horizontal="center" vertical="center"/>
    </xf>
    <xf numFmtId="3" fontId="22" fillId="33" borderId="0" xfId="0" applyNumberFormat="1" applyFont="1" applyFill="1" applyAlignment="1" applyProtection="1">
      <alignment horizontal="center" vertical="center"/>
    </xf>
    <xf numFmtId="165" fontId="22" fillId="33" borderId="0" xfId="0" applyNumberFormat="1" applyFont="1" applyFill="1" applyAlignment="1" applyProtection="1">
      <alignment vertical="center"/>
    </xf>
    <xf numFmtId="4" fontId="22" fillId="33" borderId="0" xfId="0" applyNumberFormat="1" applyFont="1" applyFill="1" applyBorder="1" applyAlignment="1" applyProtection="1">
      <alignment horizontal="center" vertical="center"/>
    </xf>
    <xf numFmtId="1" fontId="22" fillId="33" borderId="0" xfId="0" applyNumberFormat="1" applyFont="1" applyFill="1" applyBorder="1" applyAlignment="1" applyProtection="1">
      <alignment horizontal="center" vertical="center"/>
    </xf>
    <xf numFmtId="0" fontId="22" fillId="33" borderId="0" xfId="0" applyFont="1" applyFill="1" applyBorder="1" applyAlignment="1" applyProtection="1">
      <alignment horizontal="center" vertical="center"/>
    </xf>
    <xf numFmtId="0" fontId="22" fillId="33" borderId="4" xfId="0" applyFont="1" applyFill="1" applyBorder="1" applyAlignment="1" applyProtection="1">
      <alignment horizontal="center" vertical="center"/>
    </xf>
    <xf numFmtId="3" fontId="22" fillId="33" borderId="4" xfId="0" applyNumberFormat="1" applyFont="1" applyFill="1" applyBorder="1" applyAlignment="1" applyProtection="1">
      <alignment horizontal="center" vertical="center"/>
    </xf>
    <xf numFmtId="4" fontId="22" fillId="33" borderId="4" xfId="0" applyNumberFormat="1" applyFont="1" applyFill="1" applyBorder="1" applyAlignment="1" applyProtection="1">
      <alignment horizontal="center" vertical="center"/>
    </xf>
    <xf numFmtId="1" fontId="22" fillId="33" borderId="0" xfId="44" applyNumberFormat="1" applyFont="1" applyFill="1" applyBorder="1" applyAlignment="1" applyProtection="1">
      <alignment horizontal="center" vertical="center"/>
    </xf>
    <xf numFmtId="41" fontId="22" fillId="33" borderId="0" xfId="0" applyNumberFormat="1" applyFont="1" applyFill="1" applyBorder="1" applyAlignment="1" applyProtection="1">
      <alignment horizontal="center" vertical="center"/>
    </xf>
    <xf numFmtId="0" fontId="22" fillId="33" borderId="8" xfId="0" applyFont="1" applyFill="1" applyBorder="1" applyAlignment="1" applyProtection="1">
      <alignment horizontal="left" vertical="center"/>
    </xf>
    <xf numFmtId="0" fontId="22" fillId="33" borderId="5" xfId="0" applyFont="1" applyFill="1" applyBorder="1" applyAlignment="1" applyProtection="1">
      <alignment horizontal="left" vertical="center"/>
    </xf>
    <xf numFmtId="0" fontId="23" fillId="33" borderId="0" xfId="0" applyFont="1" applyFill="1" applyAlignment="1" applyProtection="1">
      <alignment horizontal="justify" vertical="center"/>
    </xf>
    <xf numFmtId="0" fontId="22" fillId="33" borderId="0" xfId="0" applyFont="1" applyFill="1" applyAlignment="1" applyProtection="1">
      <alignment vertical="center"/>
    </xf>
    <xf numFmtId="0" fontId="22" fillId="33" borderId="0" xfId="0" applyFont="1" applyFill="1" applyAlignment="1" applyProtection="1">
      <alignment horizontal="left" vertical="center" wrapText="1"/>
    </xf>
    <xf numFmtId="0" fontId="22" fillId="33" borderId="0" xfId="0" applyFont="1" applyFill="1" applyAlignment="1" applyProtection="1">
      <alignment horizontal="center" vertical="center" wrapText="1"/>
    </xf>
    <xf numFmtId="165" fontId="22" fillId="33" borderId="42" xfId="0" applyNumberFormat="1" applyFont="1" applyFill="1" applyBorder="1" applyAlignment="1" applyProtection="1">
      <alignment horizontal="center" vertical="center"/>
    </xf>
    <xf numFmtId="4" fontId="23" fillId="33" borderId="42" xfId="0" applyNumberFormat="1" applyFont="1" applyFill="1" applyBorder="1" applyAlignment="1" applyProtection="1">
      <alignment horizontal="center" vertical="center"/>
    </xf>
    <xf numFmtId="3" fontId="22" fillId="33" borderId="0" xfId="0" applyNumberFormat="1" applyFont="1" applyFill="1" applyBorder="1" applyAlignment="1" applyProtection="1">
      <alignment horizontal="center" vertical="center"/>
    </xf>
    <xf numFmtId="0" fontId="23" fillId="33" borderId="0" xfId="0" applyFont="1" applyFill="1" applyBorder="1" applyAlignment="1" applyProtection="1">
      <alignment horizontal="center" vertical="center"/>
    </xf>
    <xf numFmtId="2" fontId="22" fillId="0" borderId="0" xfId="0" applyNumberFormat="1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4" fontId="25" fillId="0" borderId="42" xfId="0" applyNumberFormat="1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4" xfId="0" applyFont="1" applyBorder="1" applyAlignment="1" applyProtection="1">
      <alignment vertical="center" wrapText="1"/>
    </xf>
    <xf numFmtId="4" fontId="25" fillId="0" borderId="4" xfId="0" applyNumberFormat="1" applyFont="1" applyBorder="1" applyAlignment="1" applyProtection="1">
      <alignment horizontal="center" vertical="center"/>
    </xf>
    <xf numFmtId="3" fontId="1" fillId="0" borderId="0" xfId="0" applyNumberFormat="1" applyFont="1" applyFill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center" vertical="top"/>
    </xf>
    <xf numFmtId="165" fontId="33" fillId="0" borderId="0" xfId="0" applyNumberFormat="1" applyFont="1" applyAlignment="1" applyProtection="1">
      <alignment horizontal="center" vertical="top"/>
    </xf>
    <xf numFmtId="0" fontId="28" fillId="0" borderId="0" xfId="0" applyFont="1" applyAlignment="1" applyProtection="1">
      <alignment horizontal="center" vertical="center"/>
    </xf>
    <xf numFmtId="164" fontId="28" fillId="0" borderId="0" xfId="0" applyNumberFormat="1" applyFont="1" applyAlignment="1" applyProtection="1">
      <alignment horizontal="center" vertical="center"/>
    </xf>
    <xf numFmtId="165" fontId="28" fillId="0" borderId="0" xfId="0" applyNumberFormat="1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29" fillId="0" borderId="9" xfId="0" applyFont="1" applyBorder="1" applyAlignment="1" applyProtection="1">
      <alignment horizontal="center" vertical="center"/>
    </xf>
    <xf numFmtId="165" fontId="32" fillId="0" borderId="9" xfId="0" applyNumberFormat="1" applyFont="1" applyBorder="1" applyAlignment="1" applyProtection="1">
      <alignment vertical="center"/>
    </xf>
    <xf numFmtId="3" fontId="29" fillId="0" borderId="0" xfId="0" applyNumberFormat="1" applyFont="1" applyFill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43" fontId="1" fillId="0" borderId="0" xfId="0" applyNumberFormat="1" applyFont="1" applyAlignment="1" applyProtection="1">
      <alignment vertical="center"/>
    </xf>
    <xf numFmtId="165" fontId="3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4" fontId="22" fillId="0" borderId="4" xfId="0" applyNumberFormat="1" applyFont="1" applyBorder="1" applyAlignment="1" applyProtection="1">
      <alignment horizontal="center" vertical="center"/>
      <protection locked="0"/>
    </xf>
    <xf numFmtId="4" fontId="22" fillId="0" borderId="7" xfId="0" applyNumberFormat="1" applyFont="1" applyBorder="1" applyAlignment="1" applyProtection="1">
      <alignment horizontal="center" vertical="center"/>
      <protection locked="0"/>
    </xf>
    <xf numFmtId="4" fontId="22" fillId="0" borderId="4" xfId="0" applyNumberFormat="1" applyFont="1" applyFill="1" applyBorder="1" applyAlignment="1" applyProtection="1">
      <alignment horizontal="center" vertical="center"/>
      <protection locked="0"/>
    </xf>
    <xf numFmtId="4" fontId="22" fillId="0" borderId="7" xfId="0" applyNumberFormat="1" applyFont="1" applyFill="1" applyBorder="1" applyAlignment="1" applyProtection="1">
      <alignment horizontal="center" vertical="center"/>
      <protection locked="0"/>
    </xf>
    <xf numFmtId="4" fontId="22" fillId="33" borderId="6" xfId="0" applyNumberFormat="1" applyFont="1" applyFill="1" applyBorder="1" applyAlignment="1" applyProtection="1">
      <alignment horizontal="center" vertical="center"/>
      <protection locked="0"/>
    </xf>
    <xf numFmtId="4" fontId="22" fillId="33" borderId="4" xfId="0" applyNumberFormat="1" applyFont="1" applyFill="1" applyBorder="1" applyAlignment="1" applyProtection="1">
      <alignment horizontal="center" vertical="center"/>
      <protection locked="0"/>
    </xf>
    <xf numFmtId="4" fontId="22" fillId="33" borderId="7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21" fillId="0" borderId="21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/>
    </xf>
    <xf numFmtId="0" fontId="22" fillId="0" borderId="14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/>
    </xf>
    <xf numFmtId="0" fontId="22" fillId="0" borderId="8" xfId="0" applyFont="1" applyBorder="1" applyAlignment="1" applyProtection="1">
      <alignment horizontal="left" vertical="center"/>
    </xf>
    <xf numFmtId="0" fontId="22" fillId="0" borderId="5" xfId="0" applyFont="1" applyBorder="1" applyAlignment="1" applyProtection="1">
      <alignment horizontal="left" vertical="center"/>
    </xf>
    <xf numFmtId="0" fontId="30" fillId="0" borderId="40" xfId="0" applyFont="1" applyFill="1" applyBorder="1" applyAlignment="1" applyProtection="1">
      <alignment horizontal="center" vertical="center"/>
    </xf>
    <xf numFmtId="0" fontId="30" fillId="0" borderId="41" xfId="0" applyFont="1" applyFill="1" applyBorder="1" applyAlignment="1" applyProtection="1">
      <alignment horizontal="center" vertical="center"/>
    </xf>
    <xf numFmtId="0" fontId="30" fillId="0" borderId="37" xfId="0" applyFont="1" applyFill="1" applyBorder="1" applyAlignment="1" applyProtection="1">
      <alignment horizontal="center" vertical="center" wrapText="1"/>
    </xf>
    <xf numFmtId="0" fontId="30" fillId="0" borderId="36" xfId="0" applyFont="1" applyFill="1" applyBorder="1" applyAlignment="1" applyProtection="1">
      <alignment horizontal="center" vertical="center" wrapText="1"/>
    </xf>
    <xf numFmtId="0" fontId="30" fillId="0" borderId="38" xfId="0" applyFont="1" applyFill="1" applyBorder="1" applyAlignment="1" applyProtection="1">
      <alignment horizontal="center" vertical="center"/>
    </xf>
    <xf numFmtId="0" fontId="30" fillId="0" borderId="39" xfId="0" applyFont="1" applyFill="1" applyBorder="1" applyAlignment="1" applyProtection="1">
      <alignment horizontal="center" vertical="center"/>
    </xf>
    <xf numFmtId="0" fontId="30" fillId="0" borderId="34" xfId="0" applyFont="1" applyFill="1" applyBorder="1" applyAlignment="1" applyProtection="1">
      <alignment horizontal="center" vertical="center"/>
    </xf>
    <xf numFmtId="0" fontId="30" fillId="0" borderId="35" xfId="0" applyFont="1" applyFill="1" applyBorder="1" applyAlignment="1" applyProtection="1">
      <alignment horizontal="center" vertical="center"/>
    </xf>
    <xf numFmtId="0" fontId="22" fillId="0" borderId="19" xfId="0" applyFont="1" applyBorder="1" applyAlignment="1" applyProtection="1">
      <alignment horizontal="left" vertical="center"/>
    </xf>
    <xf numFmtId="0" fontId="22" fillId="0" borderId="31" xfId="0" applyFont="1" applyBorder="1" applyAlignment="1" applyProtection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</xf>
    <xf numFmtId="0" fontId="22" fillId="0" borderId="33" xfId="0" applyFont="1" applyBorder="1" applyAlignment="1" applyProtection="1">
      <alignment horizontal="left" vertical="center" wrapText="1"/>
    </xf>
    <xf numFmtId="0" fontId="24" fillId="0" borderId="0" xfId="0" applyFont="1" applyFill="1" applyAlignment="1" applyProtection="1">
      <alignment horizontal="left" vertical="center" wrapText="1"/>
    </xf>
    <xf numFmtId="0" fontId="25" fillId="0" borderId="13" xfId="0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left" vertical="center"/>
    </xf>
    <xf numFmtId="3" fontId="30" fillId="0" borderId="0" xfId="0" applyNumberFormat="1" applyFont="1" applyFill="1" applyBorder="1" applyAlignment="1" applyProtection="1">
      <alignment horizontal="center" vertical="center"/>
    </xf>
    <xf numFmtId="3" fontId="30" fillId="0" borderId="12" xfId="0" applyNumberFormat="1" applyFont="1" applyFill="1" applyBorder="1" applyAlignment="1" applyProtection="1">
      <alignment horizontal="center" vertical="center" wrapText="1"/>
    </xf>
    <xf numFmtId="3" fontId="30" fillId="0" borderId="20" xfId="0" applyNumberFormat="1" applyFont="1" applyFill="1" applyBorder="1" applyAlignment="1" applyProtection="1">
      <alignment horizontal="center" vertical="center" wrapText="1"/>
    </xf>
    <xf numFmtId="3" fontId="30" fillId="0" borderId="43" xfId="0" applyNumberFormat="1" applyFont="1" applyFill="1" applyBorder="1" applyAlignment="1" applyProtection="1">
      <alignment horizontal="center" vertical="center" wrapText="1"/>
    </xf>
    <xf numFmtId="0" fontId="22" fillId="0" borderId="9" xfId="0" applyFont="1" applyBorder="1" applyAlignment="1" applyProtection="1">
      <alignment horizontal="left" vertical="center"/>
    </xf>
    <xf numFmtId="0" fontId="22" fillId="0" borderId="1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right" vertical="center"/>
    </xf>
    <xf numFmtId="0" fontId="25" fillId="0" borderId="6" xfId="0" applyFont="1" applyBorder="1" applyAlignment="1" applyProtection="1">
      <alignment horizontal="right" vertical="center"/>
    </xf>
    <xf numFmtId="0" fontId="25" fillId="0" borderId="8" xfId="0" applyFont="1" applyBorder="1" applyAlignment="1" applyProtection="1">
      <alignment horizontal="right" vertical="center"/>
    </xf>
    <xf numFmtId="0" fontId="22" fillId="33" borderId="19" xfId="0" applyFont="1" applyFill="1" applyBorder="1" applyAlignment="1" applyProtection="1">
      <alignment horizontal="left" vertical="center"/>
    </xf>
    <xf numFmtId="0" fontId="22" fillId="33" borderId="5" xfId="0" applyFont="1" applyFill="1" applyBorder="1" applyAlignment="1" applyProtection="1">
      <alignment horizontal="left" vertical="center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 wrapText="1"/>
    </xf>
    <xf numFmtId="0" fontId="25" fillId="0" borderId="45" xfId="0" applyFont="1" applyBorder="1" applyAlignment="1" applyProtection="1">
      <alignment horizontal="right" vertical="center"/>
    </xf>
    <xf numFmtId="0" fontId="25" fillId="0" borderId="46" xfId="0" applyFont="1" applyBorder="1" applyAlignment="1" applyProtection="1">
      <alignment horizontal="right" vertical="center"/>
    </xf>
    <xf numFmtId="0" fontId="29" fillId="0" borderId="10" xfId="0" applyFont="1" applyBorder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25" fillId="0" borderId="3" xfId="0" applyFont="1" applyBorder="1" applyAlignment="1" applyProtection="1">
      <alignment horizontal="right" vertical="center"/>
    </xf>
    <xf numFmtId="0" fontId="25" fillId="0" borderId="1" xfId="0" applyFont="1" applyBorder="1" applyAlignment="1" applyProtection="1">
      <alignment horizontal="right" vertical="center"/>
    </xf>
    <xf numFmtId="0" fontId="25" fillId="0" borderId="2" xfId="0" applyFont="1" applyBorder="1" applyAlignment="1" applyProtection="1">
      <alignment horizontal="right" vertical="center"/>
    </xf>
    <xf numFmtId="0" fontId="22" fillId="0" borderId="4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left" vertical="center"/>
    </xf>
    <xf numFmtId="0" fontId="22" fillId="33" borderId="13" xfId="0" applyFont="1" applyFill="1" applyBorder="1" applyAlignment="1" applyProtection="1">
      <alignment horizontal="center" vertical="center"/>
    </xf>
    <xf numFmtId="0" fontId="22" fillId="33" borderId="14" xfId="0" applyFont="1" applyFill="1" applyBorder="1" applyAlignment="1" applyProtection="1">
      <alignment horizontal="center" vertical="center"/>
    </xf>
    <xf numFmtId="0" fontId="22" fillId="33" borderId="15" xfId="0" applyFont="1" applyFill="1" applyBorder="1" applyAlignment="1" applyProtection="1">
      <alignment horizontal="center" vertical="center"/>
    </xf>
    <xf numFmtId="0" fontId="22" fillId="33" borderId="8" xfId="0" applyFont="1" applyFill="1" applyBorder="1" applyAlignment="1" applyProtection="1">
      <alignment horizontal="left" vertical="center"/>
    </xf>
    <xf numFmtId="0" fontId="22" fillId="0" borderId="5" xfId="0" applyFont="1" applyBorder="1" applyAlignment="1" applyProtection="1">
      <alignment horizontal="left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no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Troškovnik" xfId="42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showWhiteSpace="0" view="pageBreakPreview" topLeftCell="A37" zoomScaleNormal="100" zoomScaleSheetLayoutView="100" workbookViewId="0">
      <selection activeCell="J62" sqref="J62:L62"/>
    </sheetView>
  </sheetViews>
  <sheetFormatPr defaultColWidth="9.140625" defaultRowHeight="12"/>
  <cols>
    <col min="1" max="1" width="5.42578125" style="7" customWidth="1"/>
    <col min="2" max="2" width="15.5703125" style="7" customWidth="1"/>
    <col min="3" max="3" width="14.85546875" style="7" customWidth="1"/>
    <col min="4" max="4" width="7.42578125" style="7" customWidth="1"/>
    <col min="5" max="5" width="16" style="122" customWidth="1"/>
    <col min="6" max="6" width="12.85546875" style="24" customWidth="1"/>
    <col min="7" max="7" width="24.28515625" style="122" customWidth="1"/>
    <col min="8" max="8" width="6.42578125" style="104" customWidth="1"/>
    <col min="9" max="9" width="5.7109375" style="122" customWidth="1"/>
    <col min="10" max="10" width="5.85546875" style="122" customWidth="1"/>
    <col min="11" max="11" width="9.140625" style="122" customWidth="1"/>
    <col min="12" max="12" width="16.85546875" style="122" customWidth="1"/>
    <col min="13" max="13" width="9.140625" style="7"/>
    <col min="14" max="14" width="11.42578125" style="7" bestFit="1" customWidth="1"/>
    <col min="15" max="15" width="15.85546875" style="7" customWidth="1"/>
    <col min="16" max="16384" width="9.140625" style="7"/>
  </cols>
  <sheetData>
    <row r="1" spans="1:12" ht="20.25" customHeight="1">
      <c r="A1" s="130" t="s">
        <v>47</v>
      </c>
      <c r="B1" s="130"/>
      <c r="C1" s="130"/>
      <c r="D1" s="130"/>
      <c r="E1" s="130"/>
      <c r="F1" s="130"/>
      <c r="G1" s="130"/>
      <c r="H1" s="6"/>
      <c r="I1" s="6"/>
      <c r="J1" s="6"/>
      <c r="K1" s="6"/>
      <c r="L1" s="6"/>
    </row>
    <row r="2" spans="1:12" ht="114" customHeight="1" thickBot="1">
      <c r="A2" s="131" t="s">
        <v>44</v>
      </c>
      <c r="B2" s="131"/>
      <c r="C2" s="131"/>
      <c r="D2" s="131"/>
      <c r="E2" s="131"/>
      <c r="F2" s="131"/>
      <c r="G2" s="131"/>
      <c r="H2" s="8"/>
      <c r="I2" s="8"/>
      <c r="J2" s="8"/>
      <c r="K2" s="8"/>
      <c r="L2" s="8"/>
    </row>
    <row r="3" spans="1:12" ht="31.35" customHeight="1">
      <c r="A3" s="137" t="s">
        <v>21</v>
      </c>
      <c r="B3" s="141" t="s">
        <v>9</v>
      </c>
      <c r="C3" s="142"/>
      <c r="D3" s="139" t="s">
        <v>4</v>
      </c>
      <c r="E3" s="155"/>
      <c r="F3" s="156"/>
      <c r="G3" s="157"/>
      <c r="H3" s="154"/>
      <c r="I3" s="154"/>
      <c r="J3" s="154"/>
      <c r="K3" s="154"/>
      <c r="L3" s="9"/>
    </row>
    <row r="4" spans="1:12" ht="29.25" customHeight="1" thickBot="1">
      <c r="A4" s="138"/>
      <c r="B4" s="143"/>
      <c r="C4" s="144"/>
      <c r="D4" s="140"/>
      <c r="E4" s="10" t="s">
        <v>29</v>
      </c>
      <c r="F4" s="11" t="s">
        <v>30</v>
      </c>
      <c r="G4" s="12" t="s">
        <v>28</v>
      </c>
      <c r="H4" s="13"/>
      <c r="I4" s="9"/>
      <c r="J4" s="14"/>
      <c r="K4" s="13"/>
      <c r="L4" s="13"/>
    </row>
    <row r="5" spans="1:12" ht="24" customHeight="1">
      <c r="A5" s="153" t="s">
        <v>18</v>
      </c>
      <c r="B5" s="153"/>
      <c r="C5" s="153"/>
      <c r="D5" s="15"/>
      <c r="E5" s="16"/>
      <c r="F5" s="17"/>
      <c r="G5" s="16"/>
      <c r="H5" s="18"/>
      <c r="I5" s="16"/>
      <c r="J5" s="16"/>
      <c r="K5" s="19"/>
      <c r="L5" s="19"/>
    </row>
    <row r="6" spans="1:12" ht="3.75" customHeight="1">
      <c r="A6" s="149" t="s">
        <v>34</v>
      </c>
      <c r="B6" s="149"/>
      <c r="C6" s="149"/>
      <c r="D6" s="149"/>
      <c r="E6" s="149"/>
      <c r="F6" s="149"/>
      <c r="G6" s="149"/>
      <c r="H6" s="149"/>
      <c r="I6" s="149"/>
      <c r="J6" s="149"/>
      <c r="K6" s="19"/>
      <c r="L6" s="19"/>
    </row>
    <row r="7" spans="1:1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9"/>
      <c r="L7" s="19"/>
    </row>
    <row r="8" spans="1:12" ht="12.75" thickBot="1">
      <c r="A8" s="20"/>
      <c r="B8" s="21"/>
      <c r="C8" s="21"/>
      <c r="D8" s="22"/>
      <c r="E8" s="23"/>
      <c r="G8" s="19"/>
      <c r="H8" s="18"/>
      <c r="I8" s="19"/>
      <c r="J8" s="19"/>
      <c r="K8" s="19"/>
      <c r="L8" s="19"/>
    </row>
    <row r="9" spans="1:12" ht="15.75" customHeight="1" thickBot="1">
      <c r="A9" s="150" t="s">
        <v>10</v>
      </c>
      <c r="B9" s="25" t="s">
        <v>32</v>
      </c>
      <c r="C9" s="26"/>
      <c r="D9" s="26"/>
      <c r="E9" s="26"/>
      <c r="F9" s="26"/>
      <c r="G9" s="27"/>
      <c r="H9" s="28"/>
      <c r="I9" s="19"/>
      <c r="J9" s="19"/>
      <c r="K9" s="19"/>
      <c r="L9" s="19"/>
    </row>
    <row r="10" spans="1:12">
      <c r="A10" s="151"/>
      <c r="B10" s="158" t="s">
        <v>13</v>
      </c>
      <c r="C10" s="159"/>
      <c r="D10" s="29">
        <v>35000</v>
      </c>
      <c r="E10" s="30" t="s">
        <v>12</v>
      </c>
      <c r="G10" s="19"/>
      <c r="H10" s="18"/>
      <c r="I10" s="19"/>
      <c r="J10" s="19"/>
      <c r="K10" s="19"/>
      <c r="L10" s="19"/>
    </row>
    <row r="11" spans="1:12" ht="12.75" thickBot="1">
      <c r="A11" s="152"/>
      <c r="B11" s="31" t="s">
        <v>2</v>
      </c>
      <c r="C11" s="32"/>
      <c r="D11" s="33">
        <f>D10*0.15</f>
        <v>5250</v>
      </c>
      <c r="E11" s="34" t="s">
        <v>14</v>
      </c>
      <c r="G11" s="19"/>
      <c r="H11" s="18"/>
      <c r="I11" s="19"/>
      <c r="J11" s="19"/>
      <c r="K11" s="19"/>
      <c r="L11" s="19"/>
    </row>
    <row r="12" spans="1:12">
      <c r="A12" s="20"/>
      <c r="B12" s="21"/>
      <c r="C12" s="21"/>
      <c r="D12" s="35"/>
      <c r="E12" s="19"/>
      <c r="G12" s="19"/>
      <c r="H12" s="18"/>
      <c r="I12" s="19"/>
      <c r="J12" s="19"/>
      <c r="K12" s="19"/>
      <c r="L12" s="19"/>
    </row>
    <row r="13" spans="1:12" ht="10.5" customHeight="1" thickBot="1">
      <c r="A13" s="36"/>
      <c r="B13" s="21"/>
      <c r="C13" s="21"/>
      <c r="D13" s="19"/>
      <c r="E13" s="18"/>
      <c r="G13" s="37"/>
      <c r="H13" s="19"/>
      <c r="I13" s="19"/>
      <c r="J13" s="19"/>
      <c r="K13" s="19"/>
      <c r="L13" s="19"/>
    </row>
    <row r="14" spans="1:12">
      <c r="A14" s="132" t="s">
        <v>35</v>
      </c>
      <c r="B14" s="38" t="s">
        <v>20</v>
      </c>
      <c r="C14" s="39"/>
      <c r="D14" s="21"/>
      <c r="E14" s="18"/>
      <c r="G14" s="37"/>
      <c r="H14" s="19"/>
      <c r="I14" s="19"/>
      <c r="J14" s="19"/>
      <c r="K14" s="19"/>
      <c r="L14" s="19"/>
    </row>
    <row r="15" spans="1:12" ht="12" customHeight="1">
      <c r="A15" s="133"/>
      <c r="B15" s="146" t="s">
        <v>0</v>
      </c>
      <c r="C15" s="40" t="s">
        <v>3</v>
      </c>
      <c r="D15" s="41" t="s">
        <v>15</v>
      </c>
      <c r="E15" s="42">
        <v>1</v>
      </c>
      <c r="F15" s="123"/>
      <c r="G15" s="43">
        <f>ROUND(E15*F15,2)</f>
        <v>0</v>
      </c>
      <c r="H15" s="44"/>
      <c r="I15" s="45"/>
      <c r="J15" s="46"/>
      <c r="K15" s="47"/>
      <c r="L15" s="48"/>
    </row>
    <row r="16" spans="1:12">
      <c r="A16" s="133"/>
      <c r="B16" s="147"/>
      <c r="C16" s="40" t="s">
        <v>5</v>
      </c>
      <c r="D16" s="41" t="s">
        <v>15</v>
      </c>
      <c r="E16" s="42">
        <v>1</v>
      </c>
      <c r="F16" s="123"/>
      <c r="G16" s="43">
        <f t="shared" ref="G16:G21" si="0">ROUND(E16*F16,2)</f>
        <v>0</v>
      </c>
      <c r="H16" s="44"/>
      <c r="I16" s="45"/>
      <c r="J16" s="46"/>
      <c r="K16" s="47"/>
      <c r="L16" s="48"/>
    </row>
    <row r="17" spans="1:12">
      <c r="A17" s="133"/>
      <c r="B17" s="148"/>
      <c r="C17" s="49" t="s">
        <v>22</v>
      </c>
      <c r="D17" s="50" t="s">
        <v>15</v>
      </c>
      <c r="E17" s="42">
        <v>1</v>
      </c>
      <c r="F17" s="123"/>
      <c r="G17" s="43">
        <f t="shared" si="0"/>
        <v>0</v>
      </c>
      <c r="H17" s="51"/>
      <c r="I17" s="45"/>
      <c r="J17" s="46"/>
      <c r="K17" s="47"/>
      <c r="L17" s="48"/>
    </row>
    <row r="18" spans="1:12">
      <c r="A18" s="133"/>
      <c r="B18" s="32" t="s">
        <v>25</v>
      </c>
      <c r="C18" s="40"/>
      <c r="D18" s="41" t="s">
        <v>15</v>
      </c>
      <c r="E18" s="42">
        <v>7</v>
      </c>
      <c r="F18" s="123"/>
      <c r="G18" s="43">
        <f t="shared" si="0"/>
        <v>0</v>
      </c>
      <c r="H18" s="44"/>
      <c r="I18" s="45"/>
      <c r="J18" s="46"/>
      <c r="K18" s="47"/>
      <c r="L18" s="48"/>
    </row>
    <row r="19" spans="1:12">
      <c r="A19" s="133"/>
      <c r="B19" s="135" t="s">
        <v>16</v>
      </c>
      <c r="C19" s="136"/>
      <c r="D19" s="41" t="s">
        <v>15</v>
      </c>
      <c r="E19" s="42">
        <v>7</v>
      </c>
      <c r="F19" s="123"/>
      <c r="G19" s="43">
        <f t="shared" si="0"/>
        <v>0</v>
      </c>
      <c r="H19" s="44"/>
      <c r="I19" s="45"/>
      <c r="J19" s="46"/>
      <c r="K19" s="47"/>
      <c r="L19" s="48"/>
    </row>
    <row r="20" spans="1:12" ht="15" customHeight="1">
      <c r="A20" s="133"/>
      <c r="B20" s="135" t="s">
        <v>23</v>
      </c>
      <c r="C20" s="136"/>
      <c r="D20" s="41" t="s">
        <v>15</v>
      </c>
      <c r="E20" s="42">
        <v>7</v>
      </c>
      <c r="F20" s="123"/>
      <c r="G20" s="43">
        <f t="shared" si="0"/>
        <v>0</v>
      </c>
      <c r="H20" s="44"/>
      <c r="I20" s="45"/>
      <c r="J20" s="46"/>
      <c r="K20" s="47"/>
      <c r="L20" s="48"/>
    </row>
    <row r="21" spans="1:12" ht="15" customHeight="1">
      <c r="A21" s="133"/>
      <c r="B21" s="32" t="s">
        <v>24</v>
      </c>
      <c r="C21" s="40"/>
      <c r="D21" s="41" t="s">
        <v>15</v>
      </c>
      <c r="E21" s="42">
        <v>7</v>
      </c>
      <c r="F21" s="123"/>
      <c r="G21" s="43">
        <f t="shared" si="0"/>
        <v>0</v>
      </c>
      <c r="H21" s="44"/>
      <c r="I21" s="45"/>
      <c r="J21" s="46"/>
      <c r="K21" s="47"/>
      <c r="L21" s="48"/>
    </row>
    <row r="22" spans="1:12" ht="12.75" thickBot="1">
      <c r="A22" s="134"/>
      <c r="B22" s="145" t="s">
        <v>19</v>
      </c>
      <c r="C22" s="136"/>
      <c r="D22" s="41" t="s">
        <v>15</v>
      </c>
      <c r="E22" s="42">
        <v>7</v>
      </c>
      <c r="F22" s="124"/>
      <c r="G22" s="43">
        <f>ROUND(E22*F22,2)</f>
        <v>0</v>
      </c>
      <c r="H22" s="44"/>
      <c r="I22" s="45"/>
      <c r="J22" s="46"/>
      <c r="K22" s="47"/>
      <c r="L22" s="48"/>
    </row>
    <row r="23" spans="1:12" ht="12.75" thickBot="1">
      <c r="A23" s="53"/>
      <c r="B23" s="53"/>
      <c r="C23" s="53"/>
      <c r="D23" s="46"/>
      <c r="E23" s="28"/>
      <c r="F23" s="54" t="s">
        <v>35</v>
      </c>
      <c r="G23" s="55">
        <f>SUM(G15:G22)</f>
        <v>0</v>
      </c>
      <c r="H23" s="44"/>
      <c r="I23" s="45"/>
      <c r="J23" s="46"/>
      <c r="K23" s="47"/>
      <c r="L23" s="48"/>
    </row>
    <row r="24" spans="1:12" ht="10.5" customHeight="1" thickBot="1">
      <c r="A24" s="36"/>
      <c r="B24" s="56"/>
      <c r="C24" s="56"/>
      <c r="D24" s="46"/>
      <c r="E24" s="28"/>
      <c r="F24" s="57"/>
      <c r="G24" s="37"/>
      <c r="H24" s="46"/>
      <c r="I24" s="46"/>
      <c r="J24" s="46"/>
      <c r="K24" s="46"/>
      <c r="L24" s="58"/>
    </row>
    <row r="25" spans="1:12">
      <c r="A25" s="132" t="s">
        <v>8</v>
      </c>
      <c r="B25" s="32" t="s">
        <v>26</v>
      </c>
      <c r="C25" s="40"/>
      <c r="D25" s="46"/>
      <c r="E25" s="28"/>
      <c r="F25" s="57"/>
      <c r="G25" s="37"/>
      <c r="H25" s="46"/>
      <c r="I25" s="46"/>
      <c r="J25" s="46"/>
      <c r="K25" s="46"/>
      <c r="L25" s="58"/>
    </row>
    <row r="26" spans="1:12" ht="15" customHeight="1">
      <c r="A26" s="133"/>
      <c r="B26" s="135" t="s">
        <v>17</v>
      </c>
      <c r="C26" s="136"/>
      <c r="D26" s="41" t="s">
        <v>15</v>
      </c>
      <c r="E26" s="42">
        <v>30</v>
      </c>
      <c r="F26" s="123"/>
      <c r="G26" s="43">
        <f>ROUND(E26*F26,2)</f>
        <v>0</v>
      </c>
      <c r="H26" s="59"/>
      <c r="I26" s="45"/>
      <c r="J26" s="46"/>
      <c r="K26" s="47"/>
      <c r="L26" s="48"/>
    </row>
    <row r="27" spans="1:12" ht="15" customHeight="1">
      <c r="A27" s="133"/>
      <c r="B27" s="135" t="s">
        <v>23</v>
      </c>
      <c r="C27" s="136"/>
      <c r="D27" s="41" t="s">
        <v>15</v>
      </c>
      <c r="E27" s="42">
        <v>30</v>
      </c>
      <c r="F27" s="123"/>
      <c r="G27" s="43">
        <f t="shared" ref="G27:G28" si="1">ROUND(E27*F27,2)</f>
        <v>0</v>
      </c>
      <c r="H27" s="59"/>
      <c r="I27" s="45"/>
      <c r="J27" s="46"/>
      <c r="K27" s="47"/>
      <c r="L27" s="48"/>
    </row>
    <row r="28" spans="1:12" ht="15" customHeight="1" thickBot="1">
      <c r="A28" s="134"/>
      <c r="B28" s="135" t="s">
        <v>6</v>
      </c>
      <c r="C28" s="136"/>
      <c r="D28" s="41" t="s">
        <v>15</v>
      </c>
      <c r="E28" s="42">
        <v>30</v>
      </c>
      <c r="F28" s="123"/>
      <c r="G28" s="43">
        <f t="shared" si="1"/>
        <v>0</v>
      </c>
      <c r="H28" s="59"/>
      <c r="I28" s="45"/>
      <c r="J28" s="46"/>
      <c r="K28" s="47"/>
      <c r="L28" s="48"/>
    </row>
    <row r="29" spans="1:12" ht="12" hidden="1" customHeight="1">
      <c r="A29" s="60"/>
      <c r="B29" s="21"/>
      <c r="C29" s="21"/>
      <c r="D29" s="166"/>
      <c r="E29" s="166"/>
      <c r="F29" s="24" t="s">
        <v>15</v>
      </c>
      <c r="G29" s="52" t="e">
        <f t="shared" ref="G29" si="2">F29*E29</f>
        <v>#VALUE!</v>
      </c>
      <c r="H29" s="28">
        <v>2</v>
      </c>
      <c r="I29" s="46"/>
      <c r="J29" s="46"/>
      <c r="K29" s="45"/>
      <c r="L29" s="46"/>
    </row>
    <row r="30" spans="1:12" ht="12.75" thickBot="1">
      <c r="A30" s="20"/>
      <c r="B30" s="21"/>
      <c r="C30" s="21"/>
      <c r="D30" s="22"/>
      <c r="E30" s="23"/>
      <c r="F30" s="54" t="s">
        <v>37</v>
      </c>
      <c r="G30" s="55">
        <f>SUM(G26:G28)</f>
        <v>0</v>
      </c>
      <c r="H30" s="28"/>
      <c r="I30" s="46"/>
      <c r="J30" s="46"/>
      <c r="K30" s="45"/>
      <c r="L30" s="61"/>
    </row>
    <row r="31" spans="1:12" ht="12.75" thickBot="1">
      <c r="A31" s="20"/>
      <c r="B31" s="21"/>
      <c r="C31" s="21"/>
      <c r="D31" s="22"/>
      <c r="E31" s="23"/>
      <c r="F31" s="62"/>
      <c r="G31" s="19"/>
      <c r="H31" s="18"/>
      <c r="I31" s="19"/>
      <c r="J31" s="19"/>
      <c r="K31" s="63"/>
      <c r="L31" s="19"/>
    </row>
    <row r="32" spans="1:12" ht="12.75" thickBot="1">
      <c r="A32" s="150" t="s">
        <v>11</v>
      </c>
      <c r="B32" s="26" t="s">
        <v>33</v>
      </c>
      <c r="C32" s="26"/>
      <c r="D32" s="64"/>
      <c r="E32" s="65"/>
      <c r="F32" s="66"/>
      <c r="G32" s="46"/>
      <c r="H32" s="18"/>
      <c r="I32" s="19"/>
      <c r="J32" s="19"/>
      <c r="K32" s="63"/>
      <c r="L32" s="67"/>
    </row>
    <row r="33" spans="1:12">
      <c r="A33" s="151"/>
      <c r="B33" s="158" t="s">
        <v>13</v>
      </c>
      <c r="C33" s="159"/>
      <c r="D33" s="29">
        <v>9700</v>
      </c>
      <c r="E33" s="30" t="s">
        <v>12</v>
      </c>
      <c r="G33" s="19"/>
      <c r="H33" s="18"/>
      <c r="I33" s="19"/>
      <c r="J33" s="19"/>
      <c r="K33" s="63"/>
      <c r="L33" s="19"/>
    </row>
    <row r="34" spans="1:12" ht="12.75" thickBot="1">
      <c r="A34" s="152"/>
      <c r="B34" s="31" t="s">
        <v>2</v>
      </c>
      <c r="C34" s="32"/>
      <c r="D34" s="33">
        <f>D33*0.175</f>
        <v>1697.5</v>
      </c>
      <c r="E34" s="34" t="s">
        <v>14</v>
      </c>
      <c r="G34" s="19"/>
      <c r="H34" s="18"/>
      <c r="I34" s="19"/>
      <c r="J34" s="19"/>
      <c r="K34" s="63"/>
      <c r="L34" s="19"/>
    </row>
    <row r="35" spans="1:12">
      <c r="A35" s="20"/>
      <c r="B35" s="21"/>
      <c r="C35" s="21"/>
      <c r="D35" s="35"/>
      <c r="E35" s="19"/>
      <c r="G35" s="19"/>
      <c r="H35" s="18"/>
      <c r="I35" s="19"/>
      <c r="J35" s="19"/>
      <c r="K35" s="63"/>
      <c r="L35" s="19"/>
    </row>
    <row r="36" spans="1:12" ht="10.5" customHeight="1" thickBot="1">
      <c r="A36" s="36"/>
      <c r="B36" s="21"/>
      <c r="C36" s="21"/>
      <c r="D36" s="19"/>
      <c r="E36" s="18"/>
      <c r="F36" s="62"/>
      <c r="G36" s="37"/>
      <c r="H36" s="19"/>
      <c r="I36" s="19"/>
      <c r="J36" s="19"/>
      <c r="K36" s="19"/>
      <c r="L36" s="19"/>
    </row>
    <row r="37" spans="1:12">
      <c r="A37" s="132" t="s">
        <v>36</v>
      </c>
      <c r="B37" s="135" t="s">
        <v>20</v>
      </c>
      <c r="C37" s="136"/>
      <c r="D37" s="21"/>
      <c r="E37" s="18"/>
      <c r="F37" s="62"/>
      <c r="G37" s="37"/>
      <c r="H37" s="68"/>
      <c r="I37" s="68"/>
      <c r="J37" s="19"/>
      <c r="K37" s="19"/>
      <c r="L37" s="19"/>
    </row>
    <row r="38" spans="1:12" ht="12" customHeight="1">
      <c r="A38" s="133"/>
      <c r="B38" s="180" t="s">
        <v>0</v>
      </c>
      <c r="C38" s="40" t="s">
        <v>3</v>
      </c>
      <c r="D38" s="69" t="s">
        <v>15</v>
      </c>
      <c r="E38" s="42">
        <v>1</v>
      </c>
      <c r="F38" s="125"/>
      <c r="G38" s="43">
        <f>ROUND(E38*F38,2)</f>
        <v>0</v>
      </c>
      <c r="H38" s="70"/>
      <c r="I38" s="70"/>
      <c r="J38" s="58"/>
      <c r="K38" s="47"/>
      <c r="L38" s="48"/>
    </row>
    <row r="39" spans="1:12">
      <c r="A39" s="133"/>
      <c r="B39" s="180"/>
      <c r="C39" s="40" t="s">
        <v>5</v>
      </c>
      <c r="D39" s="69" t="s">
        <v>15</v>
      </c>
      <c r="E39" s="42">
        <v>1</v>
      </c>
      <c r="F39" s="125"/>
      <c r="G39" s="43">
        <f t="shared" ref="G39:G43" si="3">ROUND(E39*F39,2)</f>
        <v>0</v>
      </c>
      <c r="H39" s="70"/>
      <c r="I39" s="70"/>
      <c r="J39" s="58"/>
      <c r="K39" s="47"/>
      <c r="L39" s="48"/>
    </row>
    <row r="40" spans="1:12">
      <c r="A40" s="133"/>
      <c r="B40" s="180"/>
      <c r="C40" s="40" t="s">
        <v>22</v>
      </c>
      <c r="D40" s="69" t="s">
        <v>15</v>
      </c>
      <c r="E40" s="42">
        <v>1</v>
      </c>
      <c r="F40" s="125"/>
      <c r="G40" s="43">
        <f t="shared" si="3"/>
        <v>0</v>
      </c>
      <c r="H40" s="70"/>
      <c r="I40" s="70"/>
      <c r="J40" s="58"/>
      <c r="K40" s="47"/>
      <c r="L40" s="48"/>
    </row>
    <row r="41" spans="1:12">
      <c r="A41" s="133"/>
      <c r="B41" s="32" t="s">
        <v>25</v>
      </c>
      <c r="C41" s="40"/>
      <c r="D41" s="69" t="s">
        <v>15</v>
      </c>
      <c r="E41" s="42">
        <v>2</v>
      </c>
      <c r="F41" s="125"/>
      <c r="G41" s="43">
        <f t="shared" si="3"/>
        <v>0</v>
      </c>
      <c r="H41" s="70"/>
      <c r="I41" s="70"/>
      <c r="J41" s="58"/>
      <c r="K41" s="47"/>
      <c r="L41" s="48"/>
    </row>
    <row r="42" spans="1:12">
      <c r="A42" s="133"/>
      <c r="B42" s="135" t="s">
        <v>16</v>
      </c>
      <c r="C42" s="136"/>
      <c r="D42" s="69" t="s">
        <v>15</v>
      </c>
      <c r="E42" s="42">
        <v>2</v>
      </c>
      <c r="F42" s="125"/>
      <c r="G42" s="43">
        <f t="shared" si="3"/>
        <v>0</v>
      </c>
      <c r="H42" s="70"/>
      <c r="I42" s="70"/>
      <c r="J42" s="58"/>
      <c r="K42" s="47"/>
      <c r="L42" s="48"/>
    </row>
    <row r="43" spans="1:12" ht="15" customHeight="1">
      <c r="A43" s="133"/>
      <c r="B43" s="135" t="s">
        <v>23</v>
      </c>
      <c r="C43" s="136"/>
      <c r="D43" s="69" t="s">
        <v>15</v>
      </c>
      <c r="E43" s="42">
        <v>2</v>
      </c>
      <c r="F43" s="125"/>
      <c r="G43" s="43">
        <f t="shared" si="3"/>
        <v>0</v>
      </c>
      <c r="H43" s="70"/>
      <c r="I43" s="70"/>
      <c r="J43" s="58"/>
      <c r="K43" s="47"/>
      <c r="L43" s="48"/>
    </row>
    <row r="44" spans="1:12" ht="15" customHeight="1">
      <c r="A44" s="133"/>
      <c r="B44" s="32" t="s">
        <v>24</v>
      </c>
      <c r="C44" s="40"/>
      <c r="D44" s="69" t="s">
        <v>15</v>
      </c>
      <c r="E44" s="42">
        <v>2</v>
      </c>
      <c r="F44" s="125"/>
      <c r="G44" s="43">
        <f>ROUND(E44*F44,2)</f>
        <v>0</v>
      </c>
      <c r="H44" s="70"/>
      <c r="I44" s="70"/>
      <c r="J44" s="58"/>
      <c r="K44" s="47"/>
      <c r="L44" s="48"/>
    </row>
    <row r="45" spans="1:12" ht="12.75" thickBot="1">
      <c r="A45" s="134"/>
      <c r="B45" s="135" t="s">
        <v>19</v>
      </c>
      <c r="C45" s="136"/>
      <c r="D45" s="69" t="s">
        <v>15</v>
      </c>
      <c r="E45" s="42">
        <v>2</v>
      </c>
      <c r="F45" s="126"/>
      <c r="G45" s="43">
        <f>ROUND(E45*F45,2)</f>
        <v>0</v>
      </c>
      <c r="H45" s="70"/>
      <c r="I45" s="70"/>
      <c r="J45" s="58"/>
      <c r="K45" s="47"/>
      <c r="L45" s="48"/>
    </row>
    <row r="46" spans="1:12" ht="12.75" thickBot="1">
      <c r="A46" s="53"/>
      <c r="B46" s="53"/>
      <c r="C46" s="53"/>
      <c r="D46" s="58"/>
      <c r="E46" s="28"/>
      <c r="F46" s="71" t="s">
        <v>36</v>
      </c>
      <c r="G46" s="72">
        <f>SUM(G38:G45)</f>
        <v>0</v>
      </c>
      <c r="H46" s="70"/>
      <c r="I46" s="70"/>
      <c r="J46" s="58"/>
      <c r="K46" s="47"/>
      <c r="L46" s="48"/>
    </row>
    <row r="47" spans="1:12" ht="10.5" customHeight="1" thickBot="1">
      <c r="A47" s="36"/>
      <c r="B47" s="21"/>
      <c r="C47" s="21"/>
      <c r="D47" s="16"/>
      <c r="E47" s="18"/>
      <c r="F47" s="73"/>
      <c r="G47" s="37"/>
      <c r="H47" s="74"/>
      <c r="I47" s="74"/>
      <c r="J47" s="58"/>
      <c r="K47" s="58"/>
      <c r="L47" s="58"/>
    </row>
    <row r="48" spans="1:12">
      <c r="A48" s="176" t="s">
        <v>1</v>
      </c>
      <c r="B48" s="179" t="s">
        <v>26</v>
      </c>
      <c r="C48" s="164"/>
      <c r="D48" s="75"/>
      <c r="E48" s="76"/>
      <c r="F48" s="77"/>
      <c r="G48" s="78"/>
      <c r="H48" s="79"/>
      <c r="I48" s="79"/>
      <c r="J48" s="80"/>
      <c r="K48" s="80"/>
      <c r="L48" s="80"/>
    </row>
    <row r="49" spans="1:12">
      <c r="A49" s="177"/>
      <c r="B49" s="163" t="s">
        <v>17</v>
      </c>
      <c r="C49" s="164"/>
      <c r="D49" s="81" t="s">
        <v>15</v>
      </c>
      <c r="E49" s="82">
        <v>7</v>
      </c>
      <c r="F49" s="127"/>
      <c r="G49" s="83">
        <f>ROUND(E49*F49,2)</f>
        <v>0</v>
      </c>
      <c r="H49" s="84"/>
      <c r="I49" s="84"/>
      <c r="J49" s="80"/>
      <c r="K49" s="85"/>
      <c r="L49" s="85"/>
    </row>
    <row r="50" spans="1:12">
      <c r="A50" s="177"/>
      <c r="B50" s="163" t="s">
        <v>23</v>
      </c>
      <c r="C50" s="164"/>
      <c r="D50" s="81" t="s">
        <v>15</v>
      </c>
      <c r="E50" s="82">
        <v>7</v>
      </c>
      <c r="F50" s="127"/>
      <c r="G50" s="83">
        <f t="shared" ref="G50:G52" si="4">ROUND(E50*F50,2)</f>
        <v>0</v>
      </c>
      <c r="H50" s="84"/>
      <c r="I50" s="84"/>
      <c r="J50" s="80"/>
      <c r="K50" s="85"/>
      <c r="L50" s="85"/>
    </row>
    <row r="51" spans="1:12">
      <c r="A51" s="177"/>
      <c r="B51" s="163" t="s">
        <v>6</v>
      </c>
      <c r="C51" s="164"/>
      <c r="D51" s="81" t="s">
        <v>15</v>
      </c>
      <c r="E51" s="82">
        <v>7</v>
      </c>
      <c r="F51" s="128"/>
      <c r="G51" s="83">
        <f t="shared" si="4"/>
        <v>0</v>
      </c>
      <c r="H51" s="84"/>
      <c r="I51" s="84"/>
      <c r="J51" s="80"/>
      <c r="K51" s="85"/>
      <c r="L51" s="85"/>
    </row>
    <row r="52" spans="1:12" ht="12.75" thickBot="1">
      <c r="A52" s="178"/>
      <c r="B52" s="86" t="s">
        <v>27</v>
      </c>
      <c r="C52" s="87"/>
      <c r="D52" s="81" t="s">
        <v>15</v>
      </c>
      <c r="E52" s="82">
        <v>1</v>
      </c>
      <c r="F52" s="129"/>
      <c r="G52" s="83">
        <f t="shared" si="4"/>
        <v>0</v>
      </c>
      <c r="H52" s="84"/>
      <c r="I52" s="84"/>
      <c r="J52" s="80"/>
      <c r="K52" s="85"/>
      <c r="L52" s="85"/>
    </row>
    <row r="53" spans="1:12" ht="12.75" thickBot="1">
      <c r="A53" s="88"/>
      <c r="B53" s="89"/>
      <c r="C53" s="89"/>
      <c r="D53" s="90"/>
      <c r="E53" s="91"/>
      <c r="F53" s="92" t="s">
        <v>38</v>
      </c>
      <c r="G53" s="93">
        <f>SUM(G49:G52)</f>
        <v>0</v>
      </c>
      <c r="H53" s="94"/>
      <c r="I53" s="80"/>
      <c r="J53" s="80"/>
      <c r="K53" s="95"/>
      <c r="L53" s="78"/>
    </row>
    <row r="54" spans="1:12" ht="6" customHeight="1" thickBot="1">
      <c r="A54" s="36"/>
      <c r="B54" s="21"/>
      <c r="C54" s="21"/>
      <c r="D54" s="15"/>
      <c r="E54" s="16"/>
      <c r="F54" s="17"/>
      <c r="G54" s="96"/>
      <c r="H54" s="28"/>
      <c r="I54" s="58"/>
      <c r="J54" s="58"/>
      <c r="K54" s="58"/>
      <c r="L54" s="58"/>
    </row>
    <row r="55" spans="1:12" ht="12.75" hidden="1" customHeight="1" thickBot="1">
      <c r="A55" s="20"/>
      <c r="B55" s="21"/>
      <c r="C55" s="21"/>
      <c r="D55" s="165"/>
      <c r="E55" s="165"/>
      <c r="F55" s="17" t="s">
        <v>15</v>
      </c>
      <c r="G55" s="16"/>
      <c r="H55" s="28">
        <v>2</v>
      </c>
      <c r="I55" s="58"/>
      <c r="J55" s="58"/>
      <c r="K55" s="97"/>
      <c r="L55" s="58"/>
    </row>
    <row r="56" spans="1:12" ht="24" customHeight="1" thickBot="1">
      <c r="A56" s="161" t="s">
        <v>39</v>
      </c>
      <c r="B56" s="162"/>
      <c r="C56" s="162"/>
      <c r="D56" s="162"/>
      <c r="E56" s="162"/>
      <c r="F56" s="162"/>
      <c r="G56" s="98">
        <f>SUM(G23,G30,G46,G53)</f>
        <v>0</v>
      </c>
      <c r="H56" s="99"/>
      <c r="I56" s="99"/>
      <c r="J56" s="160"/>
      <c r="K56" s="160"/>
      <c r="L56" s="160"/>
    </row>
    <row r="57" spans="1:12" ht="16.5" customHeight="1">
      <c r="A57" s="99"/>
      <c r="B57" s="99"/>
      <c r="C57" s="99"/>
      <c r="D57" s="99"/>
      <c r="E57" s="99"/>
      <c r="F57" s="99"/>
      <c r="G57" s="100"/>
      <c r="H57" s="99"/>
      <c r="I57" s="99"/>
      <c r="J57" s="99"/>
      <c r="K57" s="99"/>
      <c r="L57" s="99"/>
    </row>
    <row r="58" spans="1:12" ht="12.75" customHeight="1">
      <c r="A58" s="175" t="s">
        <v>31</v>
      </c>
      <c r="B58" s="175"/>
      <c r="C58" s="175"/>
      <c r="D58" s="99"/>
      <c r="E58" s="99"/>
      <c r="F58" s="99"/>
      <c r="G58" s="100"/>
      <c r="H58" s="99"/>
      <c r="I58" s="99"/>
      <c r="J58" s="99"/>
      <c r="K58" s="99"/>
      <c r="L58" s="99"/>
    </row>
    <row r="59" spans="1:12" ht="42" customHeight="1">
      <c r="A59" s="101"/>
      <c r="B59" s="101"/>
      <c r="C59" s="102" t="s">
        <v>42</v>
      </c>
      <c r="E59" s="102" t="s">
        <v>40</v>
      </c>
      <c r="G59" s="103" t="s">
        <v>41</v>
      </c>
      <c r="H59" s="99"/>
      <c r="I59" s="99"/>
      <c r="J59" s="99"/>
      <c r="K59" s="99"/>
      <c r="L59" s="99"/>
    </row>
    <row r="60" spans="1:12" ht="74.25" customHeight="1" thickBot="1">
      <c r="A60" s="174" t="s">
        <v>45</v>
      </c>
      <c r="B60" s="174"/>
      <c r="C60" s="5"/>
      <c r="D60" s="1" t="s">
        <v>50</v>
      </c>
      <c r="E60" s="2">
        <v>6000000</v>
      </c>
      <c r="F60" s="3"/>
      <c r="G60" s="4">
        <f>ROUND($C60*E60,2)</f>
        <v>0</v>
      </c>
      <c r="I60" s="99"/>
      <c r="J60" s="99"/>
      <c r="K60" s="99"/>
      <c r="L60" s="99"/>
    </row>
    <row r="61" spans="1:12" ht="24.75" customHeight="1" thickBot="1">
      <c r="A61" s="105"/>
      <c r="B61" s="106"/>
      <c r="C61" s="106"/>
      <c r="D61" s="167" t="s">
        <v>43</v>
      </c>
      <c r="E61" s="168"/>
      <c r="F61" s="168"/>
      <c r="G61" s="98">
        <f>G60</f>
        <v>0</v>
      </c>
      <c r="H61" s="99"/>
      <c r="I61" s="99"/>
      <c r="J61" s="99"/>
      <c r="K61" s="99"/>
      <c r="L61" s="99"/>
    </row>
    <row r="62" spans="1:12" ht="27" customHeight="1" thickBot="1">
      <c r="A62" s="107"/>
      <c r="B62" s="107"/>
      <c r="C62" s="171" t="s">
        <v>46</v>
      </c>
      <c r="D62" s="172"/>
      <c r="E62" s="172"/>
      <c r="F62" s="173"/>
      <c r="G62" s="98">
        <f>SUM(G56,G61)</f>
        <v>0</v>
      </c>
      <c r="H62" s="107"/>
      <c r="I62" s="107"/>
      <c r="J62" s="160"/>
      <c r="K62" s="160"/>
      <c r="L62" s="160"/>
    </row>
    <row r="63" spans="1:12" ht="27" customHeight="1">
      <c r="A63" s="107"/>
      <c r="B63" s="107"/>
      <c r="C63" s="107"/>
      <c r="D63" s="107"/>
      <c r="E63" s="107"/>
      <c r="F63" s="107"/>
      <c r="G63" s="100"/>
      <c r="H63" s="107"/>
      <c r="I63" s="107"/>
      <c r="J63" s="107"/>
      <c r="K63" s="107"/>
      <c r="L63" s="107"/>
    </row>
    <row r="64" spans="1:12" ht="27" customHeight="1">
      <c r="A64" s="107"/>
      <c r="B64" s="107"/>
      <c r="C64" s="107"/>
      <c r="D64" s="107"/>
      <c r="E64" s="107"/>
      <c r="F64" s="107"/>
      <c r="G64" s="100"/>
      <c r="H64" s="107"/>
      <c r="I64" s="107"/>
      <c r="J64" s="107"/>
      <c r="K64" s="107"/>
      <c r="L64" s="107"/>
    </row>
    <row r="65" spans="1:15" ht="15.75" customHeight="1">
      <c r="A65" s="108"/>
      <c r="B65" s="109"/>
      <c r="C65" s="110"/>
      <c r="D65" s="108"/>
      <c r="E65" s="111"/>
      <c r="F65" s="112"/>
      <c r="G65" s="112"/>
      <c r="H65" s="111"/>
      <c r="I65" s="111"/>
      <c r="J65" s="113"/>
      <c r="K65" s="113"/>
      <c r="L65" s="19"/>
    </row>
    <row r="66" spans="1:15" ht="15.75" customHeight="1">
      <c r="A66" s="114"/>
      <c r="B66" s="109"/>
      <c r="C66" s="110"/>
      <c r="D66" s="114"/>
      <c r="E66" s="170" t="s">
        <v>49</v>
      </c>
      <c r="F66" s="170"/>
      <c r="G66" s="170"/>
      <c r="H66" s="114"/>
      <c r="I66" s="115"/>
      <c r="J66" s="19"/>
      <c r="K66" s="19"/>
      <c r="L66" s="19"/>
    </row>
    <row r="67" spans="1:15">
      <c r="A67" s="114"/>
      <c r="B67" s="114"/>
      <c r="C67" s="114"/>
      <c r="D67" s="114"/>
      <c r="E67" s="116"/>
      <c r="F67" s="117"/>
      <c r="G67" s="116"/>
      <c r="H67" s="118"/>
      <c r="I67" s="119"/>
      <c r="J67" s="46"/>
      <c r="K67" s="19"/>
      <c r="L67" s="19"/>
      <c r="O67" s="120"/>
    </row>
    <row r="68" spans="1:15" ht="15" customHeight="1">
      <c r="A68" s="114"/>
      <c r="B68" s="114"/>
      <c r="C68" s="114"/>
      <c r="E68" s="169" t="s">
        <v>7</v>
      </c>
      <c r="F68" s="169"/>
      <c r="G68" s="169"/>
      <c r="H68" s="121"/>
      <c r="I68" s="115"/>
      <c r="J68" s="19"/>
      <c r="K68" s="19"/>
      <c r="L68" s="19"/>
    </row>
    <row r="69" spans="1:15">
      <c r="A69" s="21"/>
      <c r="B69" s="114" t="s">
        <v>48</v>
      </c>
      <c r="C69" s="21"/>
      <c r="D69" s="21"/>
      <c r="E69" s="19"/>
      <c r="G69" s="19"/>
      <c r="H69" s="18"/>
      <c r="I69" s="19"/>
      <c r="J69" s="19"/>
      <c r="K69" s="19"/>
      <c r="L69" s="67"/>
    </row>
    <row r="70" spans="1:15">
      <c r="A70" s="21"/>
      <c r="B70" s="21"/>
      <c r="C70" s="21"/>
      <c r="D70" s="21"/>
      <c r="E70" s="19"/>
      <c r="G70" s="19"/>
      <c r="H70" s="18"/>
      <c r="I70" s="19"/>
      <c r="J70" s="19"/>
      <c r="K70" s="19"/>
      <c r="L70" s="19"/>
    </row>
    <row r="73" spans="1:15" ht="15" customHeight="1"/>
  </sheetData>
  <sheetProtection algorithmName="SHA-512" hashValue="JFpXs0pWkfX7vmNCw7YZN8XYnKA/SKensevJjdvmbxaBWC1sFiptoOGvyb607w4PqJOH8HgrbvxvXbRykBZ35A==" saltValue="X/NdXXasCheOcKlGIdG7hg==" spinCount="100000" sheet="1" objects="1" scenarios="1"/>
  <mergeCells count="44">
    <mergeCell ref="A60:B60"/>
    <mergeCell ref="B45:C45"/>
    <mergeCell ref="B37:C37"/>
    <mergeCell ref="A58:C58"/>
    <mergeCell ref="B26:C26"/>
    <mergeCell ref="A48:A52"/>
    <mergeCell ref="B48:C48"/>
    <mergeCell ref="B42:C42"/>
    <mergeCell ref="B28:C28"/>
    <mergeCell ref="B27:C27"/>
    <mergeCell ref="A25:A28"/>
    <mergeCell ref="B38:B40"/>
    <mergeCell ref="B33:C33"/>
    <mergeCell ref="A32:A34"/>
    <mergeCell ref="D61:F61"/>
    <mergeCell ref="E68:G68"/>
    <mergeCell ref="E66:G66"/>
    <mergeCell ref="J62:L62"/>
    <mergeCell ref="C62:F62"/>
    <mergeCell ref="E3:G3"/>
    <mergeCell ref="B10:C10"/>
    <mergeCell ref="J56:L56"/>
    <mergeCell ref="A56:F56"/>
    <mergeCell ref="B49:C49"/>
    <mergeCell ref="B50:C50"/>
    <mergeCell ref="B51:C51"/>
    <mergeCell ref="D55:E55"/>
    <mergeCell ref="D29:E29"/>
    <mergeCell ref="A1:G1"/>
    <mergeCell ref="A2:G2"/>
    <mergeCell ref="A37:A45"/>
    <mergeCell ref="B43:C43"/>
    <mergeCell ref="A3:A4"/>
    <mergeCell ref="D3:D4"/>
    <mergeCell ref="B3:C4"/>
    <mergeCell ref="B19:C19"/>
    <mergeCell ref="B22:C22"/>
    <mergeCell ref="B20:C20"/>
    <mergeCell ref="B15:B17"/>
    <mergeCell ref="A14:A22"/>
    <mergeCell ref="A6:J7"/>
    <mergeCell ref="A9:A11"/>
    <mergeCell ref="A5:C5"/>
    <mergeCell ref="H3:K3"/>
  </mergeCells>
  <printOptions horizontalCentered="1"/>
  <pageMargins left="0.25" right="0.25" top="0.75" bottom="0.75" header="0.3" footer="0.3"/>
  <pageSetup paperSize="9" fitToWidth="0" orientation="portrait" r:id="rId1"/>
  <headerFooter scaleWithDoc="0" alignWithMargins="0">
    <oddFooter>&amp;C&amp;P / &amp;N</oddFooter>
  </headerFooter>
  <rowBreaks count="1" manualBreakCount="1">
    <brk id="4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27BD07-7A00-4008-920C-351E68D5414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715A3D-A716-4003-98F1-FDD18547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52AE-0142-40D5-825D-24088B74216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27520CF-190C-4CD0-B286-22CF567F576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400472C-3D2C-4BCE-A78F-C78F0634418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cc4cfde-fa20-4d5e-ad4e-d7aa38b4317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Kelemen</dc:creator>
  <cp:lastModifiedBy>Lidija Svetec Šošić</cp:lastModifiedBy>
  <cp:lastPrinted>2020-12-21T13:03:00Z</cp:lastPrinted>
  <dcterms:created xsi:type="dcterms:W3CDTF">2012-07-02T08:58:32Z</dcterms:created>
  <dcterms:modified xsi:type="dcterms:W3CDTF">2020-12-22T08:30:58Z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K4N3N4ZP7ZMV-8-103996</vt:lpwstr>
  </property>
  <property fmtid="{D5CDD505-2E9C-101B-9397-08002B2CF9AE}" pid="3" name="_dlc_DocIdItemGuid">
    <vt:lpwstr>b4235202-9ee6-4c4c-8eea-f7c07fe3d77c</vt:lpwstr>
  </property>
  <property fmtid="{D5CDD505-2E9C-101B-9397-08002B2CF9AE}" pid="4" name="_dlc_DocIdUrl">
    <vt:lpwstr>http://dmstore01.nndmz.dmz/_layouts/DocIdRedir.aspx?ID=K4N3N4ZP7ZMV-8-103996, K4N3N4ZP7ZMV-8-103996</vt:lpwstr>
  </property>
  <property fmtid="{D5CDD505-2E9C-101B-9397-08002B2CF9AE}" pid="5" name="_dlc_DocIdPersistId">
    <vt:lpwstr>1</vt:lpwstr>
  </property>
</Properties>
</file>