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lsvetec\Desktop\NABAVA 2022\JEDNOSTAVNA NABAVA\M27-22_ izmještanje semafora\OBJAVA\"/>
    </mc:Choice>
  </mc:AlternateContent>
  <bookViews>
    <workbookView xWindow="480" yWindow="165" windowWidth="12315" windowHeight="16410" tabRatio="851" activeTab="1"/>
  </bookViews>
  <sheets>
    <sheet name="Opći uvjeti" sheetId="1" r:id="rId1"/>
    <sheet name="Troškovnik"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 localSheetId="0">#REF!</definedName>
    <definedName name="a" localSheetId="1">#REF!</definedName>
    <definedName name="a">#REF!</definedName>
    <definedName name="BROD" localSheetId="0">#REF!</definedName>
    <definedName name="BROD" localSheetId="1">#REF!</definedName>
    <definedName name="BROD">#REF!</definedName>
    <definedName name="Copy_of_DA669E372" localSheetId="0">#REF!</definedName>
    <definedName name="Copy_of_DA669E372" localSheetId="1">#REF!</definedName>
    <definedName name="Copy_of_DA669E372">#REF!</definedName>
    <definedName name="d" localSheetId="0">#REF!</definedName>
    <definedName name="d" localSheetId="1">#REF!</definedName>
    <definedName name="d">#REF!</definedName>
    <definedName name="DALEKOVOD" localSheetId="0">#REF!</definedName>
    <definedName name="DALEKOVOD" localSheetId="1">#REF!</definedName>
    <definedName name="DALEKOVOD">#REF!</definedName>
    <definedName name="dd" localSheetId="0">#REF!</definedName>
    <definedName name="dd" localSheetId="1">#REF!</definedName>
    <definedName name="dd">#REF!</definedName>
    <definedName name="Gradec" localSheetId="0">#REF!</definedName>
    <definedName name="Gradec" localSheetId="1">#REF!</definedName>
    <definedName name="Gradec">#REF!</definedName>
    <definedName name="GRANIT" localSheetId="0">[1]FAKTORI!$B$4</definedName>
    <definedName name="GRANIT" localSheetId="1">[1]FAKTORI!$B$4</definedName>
    <definedName name="GRANIT">[2]FAKTORI!$B$4</definedName>
    <definedName name="GRANIT1" localSheetId="0">[1]FAKTORI!$B$5</definedName>
    <definedName name="GRANIT1" localSheetId="1">[1]FAKTORI!$B$5</definedName>
    <definedName name="GRANIT1">[2]FAKTORI!$B$5</definedName>
    <definedName name="HIDRA" localSheetId="0">[3]FAKTORI!$B$4</definedName>
    <definedName name="HIDRA" localSheetId="1">[3]FAKTORI!$B$4</definedName>
    <definedName name="HIDRA">[4]FAKTORI!$B$4</definedName>
    <definedName name="i" localSheetId="0">#REF!</definedName>
    <definedName name="i" localSheetId="1">#REF!</definedName>
    <definedName name="i">#REF!</definedName>
    <definedName name="ii" localSheetId="0">#REF!</definedName>
    <definedName name="ii" localSheetId="1">#REF!</definedName>
    <definedName name="ii">#REF!</definedName>
    <definedName name="is" localSheetId="0">#REF!</definedName>
    <definedName name="is" localSheetId="1">#REF!</definedName>
    <definedName name="is">#REF!</definedName>
    <definedName name="jm" localSheetId="0">#REF!</definedName>
    <definedName name="jm" localSheetId="1">#REF!</definedName>
    <definedName name="jm">#REF!</definedName>
    <definedName name="k" localSheetId="0">#REF!</definedName>
    <definedName name="k" localSheetId="1">#REF!</definedName>
    <definedName name="k">#REF!</definedName>
    <definedName name="krizanje" localSheetId="0">#REF!</definedName>
    <definedName name="krizanje" localSheetId="1">#REF!</definedName>
    <definedName name="krizanje">#REF!</definedName>
    <definedName name="l" localSheetId="0">#REF!</definedName>
    <definedName name="l" localSheetId="1">#REF!</definedName>
    <definedName name="l">#REF!</definedName>
    <definedName name="m" localSheetId="0">#REF!</definedName>
    <definedName name="m" localSheetId="1">#REF!</definedName>
    <definedName name="m">#REF!</definedName>
    <definedName name="n" localSheetId="0">#REF!</definedName>
    <definedName name="n" localSheetId="1">#REF!</definedName>
    <definedName name="n">#REF!</definedName>
    <definedName name="nnm" localSheetId="0">#REF!</definedName>
    <definedName name="nnm" localSheetId="1">#REF!</definedName>
    <definedName name="nnm">#REF!</definedName>
    <definedName name="o" localSheetId="0">#REF!</definedName>
    <definedName name="o" localSheetId="1">#REF!</definedName>
    <definedName name="o">#REF!</definedName>
    <definedName name="OLE_LINK2" localSheetId="0">#REF!</definedName>
    <definedName name="OLE_LINK2" localSheetId="1">#REF!</definedName>
    <definedName name="OLE_LINK2">#REF!</definedName>
    <definedName name="po" localSheetId="0">#REF!</definedName>
    <definedName name="po">#REF!</definedName>
    <definedName name="POPUST" localSheetId="0">'[5]FAKTORI 2'!$B$3</definedName>
    <definedName name="POPUST" localSheetId="1">'[5]FAKTORI 2'!$B$3</definedName>
    <definedName name="POPUST">[6]FAKTORI!$B$2</definedName>
    <definedName name="POPUST_2" localSheetId="0">[7]FAKTORI!$B$3</definedName>
    <definedName name="POPUST_2" localSheetId="1">[7]FAKTORI!$B$3</definedName>
    <definedName name="POPUST_2">[8]FAKTORI!$B$3</definedName>
    <definedName name="POSTO">[9]Rekapitulacija!$C$52</definedName>
    <definedName name="_xlnm.Print_Area" localSheetId="1">Troškovnik!$A$1:$F$272</definedName>
    <definedName name="_xlnm.Print_Titles" localSheetId="1">Troškovnik!$1:$1</definedName>
    <definedName name="s" localSheetId="0">#REF!</definedName>
    <definedName name="s" localSheetId="1">#REF!</definedName>
    <definedName name="s">#REF!</definedName>
    <definedName name="st" localSheetId="0">#REF!</definedName>
    <definedName name="st" localSheetId="1">#REF!</definedName>
    <definedName name="st">#REF!</definedName>
    <definedName name="SWIETELSKY" localSheetId="0">#REF!</definedName>
    <definedName name="SWIETELSKY" localSheetId="1">#REF!</definedName>
    <definedName name="SWIETELSKY">[10]FAKTORI!$B$3</definedName>
    <definedName name="yx" localSheetId="0">#REF!</definedName>
    <definedName name="yx" localSheetId="1">#REF!</definedName>
    <definedName name="yx">#REF!</definedName>
    <definedName name="z" localSheetId="0">#REF!</definedName>
    <definedName name="z" localSheetId="1">#REF!</definedName>
    <definedName name="z">#REF!</definedName>
    <definedName name="Z_211B54CA_058E_49A4_B419_5032BE0C7BD5_.wvu.PrintArea" localSheetId="1" hidden="1">Troškovnik!$A$1:$F$266</definedName>
    <definedName name="Z_211B54CA_058E_49A4_B419_5032BE0C7BD5_.wvu.PrintTitles" localSheetId="1" hidden="1">Troškovnik!$1:$1</definedName>
    <definedName name="Z_4D9ADD81_FDCC_46B4_9DCD_A3649BFB8B46_.wvu.PrintArea" localSheetId="1" hidden="1">Troškovnik!$A$1:$F$272</definedName>
    <definedName name="Z_4D9ADD81_FDCC_46B4_9DCD_A3649BFB8B46_.wvu.PrintTitles" localSheetId="1" hidden="1">Troškovnik!$1:$1</definedName>
    <definedName name="Z_4D9ADD81_FDCC_46B4_9DCD_A3649BFB8B46_.wvu.Rows" localSheetId="1" hidden="1">Troškovnik!$261:$261</definedName>
    <definedName name="Z_67D0F4A2_77BD_4DF0_B22D_6568B473E773_.wvu.PrintArea" localSheetId="1" hidden="1">Troškovnik!$A$1:$F$64</definedName>
    <definedName name="Z_67D0F4A2_77BD_4DF0_B22D_6568B473E773_.wvu.PrintTitles" localSheetId="1" hidden="1">Troškovnik!$1:$1</definedName>
    <definedName name="Z_8C99E1F1_E816_4C00_9DBB_2785DECFD421_.wvu.PrintArea" localSheetId="1" hidden="1">Troškovnik!$A$1:$F$64</definedName>
    <definedName name="Z_8C99E1F1_E816_4C00_9DBB_2785DECFD421_.wvu.PrintTitles" localSheetId="1" hidden="1">Troškovnik!$1:$1</definedName>
    <definedName name="Z_B72E4D0B_D4CC_4DD4_BA8F_D0C661A3C3C8_.wvu.PrintArea" localSheetId="1" hidden="1">Troškovnik!$A$1:$F$64</definedName>
    <definedName name="Z_B72E4D0B_D4CC_4DD4_BA8F_D0C661A3C3C8_.wvu.PrintTitles" localSheetId="1" hidden="1">Troškovnik!$1:$1</definedName>
    <definedName name="Z_BD304AF5_0590_4F6D_A839_6882F89441D0_.wvu.PrintArea" localSheetId="1" hidden="1">Troškovnik!$A$1:$F$266</definedName>
    <definedName name="Z_BD304AF5_0590_4F6D_A839_6882F89441D0_.wvu.PrintTitles" localSheetId="1" hidden="1">Troškovnik!$1:$1</definedName>
  </definedNames>
  <calcPr calcId="152511"/>
  <customWorkbookViews>
    <customWorkbookView name="Lidija Svetec Šošić - Personal View" guid="{4D9ADD81-FDCC-46B4-9DCD-A3649BFB8B46}" mergeInterval="0" personalView="1" maximized="1" xWindow="-8" yWindow="-8" windowWidth="1936" windowHeight="1056" tabRatio="851" activeSheetId="2"/>
    <customWorkbookView name="Windows User - Personal View" guid="{BD304AF5-0590-4F6D-A839-6882F89441D0}" mergeInterval="0" personalView="1" maximized="1" xWindow="-8" yWindow="-8" windowWidth="1936" windowHeight="1176" tabRatio="851" activeSheetId="2"/>
    <customWorkbookView name="USER - Personal View" guid="{211B54CA-058E-49A4-B419-5032BE0C7BD5}" mergeInterval="0" personalView="1" maximized="1" xWindow="-9" yWindow="-9" windowWidth="2578" windowHeight="1408" tabRatio="851" activeSheetId="2"/>
    <customWorkbookView name="Nataša Mujčić Sukalić - Personal View" guid="{B72E4D0B-D4CC-4DD4-BA8F-D0C661A3C3C8}" mergeInterval="0" personalView="1" maximized="1" windowWidth="1916" windowHeight="955" tabRatio="851" activeSheetId="2"/>
    <customWorkbookView name="Tomislav Vincek - Personal View" guid="{67D0F4A2-77BD-4DF0-B22D-6568B473E773}" mergeInterval="0" personalView="1" xWindow="9" yWindow="31" windowWidth="1022" windowHeight="662" tabRatio="851" activeSheetId="2"/>
    <customWorkbookView name="nhuljak - Personal View" guid="{8C99E1F1-E816-4C00-9DBB-2785DECFD421}" mergeInterval="0" personalView="1" maximized="1" xWindow="-8" yWindow="-8" windowWidth="1936" windowHeight="1176" tabRatio="851"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3" i="2" l="1"/>
  <c r="F249" i="2"/>
  <c r="F242" i="2"/>
  <c r="F239" i="2"/>
  <c r="F235" i="2"/>
  <c r="F231" i="2"/>
  <c r="F227" i="2"/>
  <c r="F223" i="2"/>
  <c r="F219" i="2"/>
  <c r="F215" i="2"/>
  <c r="F211" i="2"/>
  <c r="F207" i="2"/>
  <c r="F203" i="2"/>
  <c r="F199" i="2"/>
  <c r="F195" i="2"/>
  <c r="F191" i="2"/>
  <c r="F187" i="2"/>
  <c r="F183" i="2"/>
  <c r="F179" i="2"/>
  <c r="F175" i="2"/>
  <c r="F171" i="2"/>
  <c r="F167" i="2"/>
  <c r="F163" i="2"/>
  <c r="F159" i="2"/>
  <c r="F155" i="2"/>
  <c r="F151" i="2"/>
  <c r="F138" i="2"/>
  <c r="F134" i="2"/>
  <c r="F130" i="2"/>
  <c r="F126" i="2"/>
  <c r="F118" i="2"/>
  <c r="F114" i="2"/>
  <c r="F110" i="2"/>
  <c r="F106" i="2"/>
  <c r="F102" i="2"/>
  <c r="F98" i="2"/>
  <c r="F94" i="2"/>
  <c r="F90" i="2"/>
  <c r="F86" i="2"/>
  <c r="F82" i="2"/>
  <c r="F78" i="2"/>
  <c r="F74" i="2"/>
  <c r="F70" i="2"/>
  <c r="F57" i="2"/>
  <c r="F61" i="2" s="1"/>
  <c r="F49" i="2"/>
  <c r="F45" i="2"/>
  <c r="F41" i="2"/>
  <c r="F37" i="2"/>
  <c r="F34" i="2"/>
  <c r="F33" i="2"/>
  <c r="F27" i="2"/>
  <c r="F23" i="2"/>
  <c r="F19" i="2"/>
  <c r="F15" i="2"/>
  <c r="F11" i="2"/>
  <c r="F7" i="2"/>
  <c r="F53" i="2" l="1"/>
  <c r="F63" i="2" s="1"/>
  <c r="F142" i="2"/>
  <c r="F245" i="2"/>
  <c r="F257" i="2"/>
  <c r="F122" i="2"/>
  <c r="F144" i="2" s="1"/>
  <c r="A102" i="2"/>
  <c r="A106" i="2" s="1"/>
  <c r="A110" i="2" s="1"/>
  <c r="A114" i="2" s="1"/>
  <c r="A118" i="2" s="1"/>
  <c r="F259" i="2" l="1"/>
  <c r="F265" i="2" s="1"/>
  <c r="F264" i="2" l="1"/>
  <c r="F263" i="2" l="1"/>
  <c r="F266" i="2" s="1"/>
</calcChain>
</file>

<file path=xl/sharedStrings.xml><?xml version="1.0" encoding="utf-8"?>
<sst xmlns="http://schemas.openxmlformats.org/spreadsheetml/2006/main" count="301" uniqueCount="188">
  <si>
    <t>m</t>
  </si>
  <si>
    <t>kom</t>
  </si>
  <si>
    <t>Iznos (HRK)</t>
  </si>
  <si>
    <t>Redni br.</t>
  </si>
  <si>
    <t>Količina</t>
  </si>
  <si>
    <t>Obračun po metru</t>
  </si>
  <si>
    <t>Obračun po komadu</t>
  </si>
  <si>
    <t>komplet</t>
  </si>
  <si>
    <t>Obračun po kompletu</t>
  </si>
  <si>
    <t>Opis stavke</t>
  </si>
  <si>
    <t>Jedinična cijena</t>
  </si>
  <si>
    <t>Jedinica mjere</t>
  </si>
  <si>
    <t>OSTALO</t>
  </si>
  <si>
    <t>Projekt izvedenog stanja</t>
  </si>
  <si>
    <t>Izrada projekta izvedenog stanja, printanje u 6 primjeraka i jedan primjerak u elektronskoj kopiji.</t>
  </si>
  <si>
    <t>OSTALO UKUPNO:</t>
  </si>
  <si>
    <t>1</t>
  </si>
  <si>
    <t>1.1.</t>
  </si>
  <si>
    <t>1.2.</t>
  </si>
  <si>
    <t>PROMETNA SIGNALIZACIJA I OPREMA</t>
  </si>
  <si>
    <t>Prometni znak E22</t>
  </si>
  <si>
    <t>Znak izrađen s retroreflektivnom folijom klase retrorefleksije II ''High intensity grade'' (stabilnom na ''U.V.''zračenje), apliciranom na Al. podlogu debljine 2 mm i s pojačanim okvirom (Al - plaštom), za montažu na konzolni stup. Nosač na obujmici s uporištem u okviru.  
Znak ima oblik kvadrata dimenzija 72x72 cm.
Stavka uključuje dobavu,   isporuku   i   montažu   prometnog  znaka.</t>
  </si>
  <si>
    <t>Prijelazni element H1/H2</t>
  </si>
  <si>
    <t>Prijelazni element između klase zaštite H1 i H2, duljina elementa ovisi o proizvođaču.</t>
  </si>
  <si>
    <t>Reflektirajuće oznake (K03-2)</t>
  </si>
  <si>
    <t>Demontaža prometnog znaka</t>
  </si>
  <si>
    <t>Demontaža prometnog znaka s konzolnog stupa i odvoz na deponiju investitora</t>
  </si>
  <si>
    <t>Demontaža distantne ograde</t>
  </si>
  <si>
    <t>Demontaža distantne jednostrane ograde JDO H1 i odvoz na deponiju investitora</t>
  </si>
  <si>
    <t>Demontaža kosog početka - završetka zaštitne ograde klasa H1 i odvoz na deponiju investitora</t>
  </si>
  <si>
    <t xml:space="preserve">Demontaža kosog početka - završetka </t>
  </si>
  <si>
    <t>Čelična jednostrana distantna ograda (JDO), testirana  i  ispitana  za  klasu  H2. Svi  elementi  izrađeni  su  od  čellika  kvalitete  S235JR  prema  HRN EN 10025  i  zaštićeni  protiv  korozije  postupkom  vrućeg  cinčanja  debljine  cinka  min. 70 μm prema  HRN EN 1461. Vijci  za  pričvršćivanje  elemenata  se  izrađuju  prema  specifikaciji  iz  certifikacijske  dokumentacije  za  klasu  H2 (trasa). Kompletno  sa  dobavom  i  ugradnjom, obračun  po m` postavljene  ograde.</t>
  </si>
  <si>
    <t>Reflektirajuće oznake (K03-2) za ugradnju na plašt čelične zaštitne odbojne ograde (crveno/bijeli); dobava, isporuka i ugradnja. Površina reflektirajuće oznake mora biti izvedena klase retrorefleksije min R2. Element mora biti tip D4 (za fiksiranje na odbojnu ogradu), sukladno HRN EN 12899-3:2008 te prilagođen za odbojnu ogradu prema rješenju proizvođača.</t>
  </si>
  <si>
    <t>IZMJEŠTANJE SEMAFORA - PROMETNI DIO</t>
  </si>
  <si>
    <t>IZMJEŠTANJE SEMAFORA - PROMETNI DIO UKUPNO:</t>
  </si>
  <si>
    <t xml:space="preserve">KABELSKA KANALIZACIJA </t>
  </si>
  <si>
    <t>Geodetski radovi</t>
  </si>
  <si>
    <t xml:space="preserve">Iskolčenje energetskih i signalnih kabela, položaja montažnih zdenaca, spojnih mjesta, konzolnih stupova, stupova nosača prometne opreme, cestovnih prometnih stanica i podstanica, te svih ostalih elemenata prikazanih situacijom u projektu. </t>
  </si>
  <si>
    <t>Detekcija postojećih energetskih kabela</t>
  </si>
  <si>
    <t>Detekcija postojećih energetskih kabela. Obavlja se radi lociranja postojećih energetskih kabela kako prilikom izvođenja radova ne bi došlo do oštećenja instalacije  te ozljeda na radu.</t>
  </si>
  <si>
    <t>Detekcija postojećih komunikacijskih kabela</t>
  </si>
  <si>
    <t>Detekcija postojećih komunikacijskih kabela. Obavlja se radi lociranja postojećih komunikacijskih kabela kako prilikom izvođenja radova ne bi došlo do oštećenja instalacije te ozljeda na radu.</t>
  </si>
  <si>
    <t>Iskop probnih rovova</t>
  </si>
  <si>
    <t>m³</t>
  </si>
  <si>
    <t xml:space="preserve">Iskop probnih rovova neovisno o kategoriji tla radi kontrole lociranja podzemnih instalacija. Veličina probnih rovova ne manje od širine 0.6, dubine 1.2 i duljine 2.5 m (1.8 m3). Iskop vršiti pažljivo kako ne bi došlo do oštećenja instalacije te ozljeda na radu. </t>
  </si>
  <si>
    <t>Obračun po metru kubnom</t>
  </si>
  <si>
    <t xml:space="preserve">Rov 40x80 cm </t>
  </si>
  <si>
    <t>Ručni iskop rova dubine minimalno 80 cm i širine minimalno 40 cm u zemlji B kategorije za polaganje energetskih kabela i instalacijskih cijevi. Rov je namijenjen polaganju energetskih kabela za napajanje elemenata prometno informacijskog sustava, te za polaganje svjetlovodnih i bakrenih telekomunikacijskih kabela. Isti rov se upotrebljava za polaganje trake za uzemljenje. Uključeno je zbrinjavanje viška materijala iz iskopa i planiranje i čišćenje terena u zoni iskopa.</t>
  </si>
  <si>
    <t>Pijesak za izradu posteljice</t>
  </si>
  <si>
    <t xml:space="preserve">Nabava, dostava i nasipavanje pijeska za izradu posteljice debljine 10 cm u iskopane rovove za polaganje energetskih kabela i instalacijskih cijevi za provlačenje signalnih kabela i naknadno zasipavanje dodatnim slojem od 10 cm. </t>
  </si>
  <si>
    <t>PEHD Ø 50 mm</t>
  </si>
  <si>
    <t xml:space="preserve">Nabava, dostava i polaganje   PEHD cijevi Ø 50 mm  za provlačenje signalnih kabela u napravljene rovove na posteljicu od pijeska debljine 10 cm i oblaganje iste dodatnim slojem od 10 cm pijeska u rovovima. Ukljičivo spojnice za PEHD cijev Ø50mm. </t>
  </si>
  <si>
    <t xml:space="preserve">Zatrpavanje rovova  </t>
  </si>
  <si>
    <t>Zatrpavanje rovova usitnjenom zemljom iz iskopa u slojevima uz nabijanje s poravnanjem trase i odvozom viška zemlje.</t>
  </si>
  <si>
    <t>Plastični štitnici</t>
  </si>
  <si>
    <t>Nabava, dostava i polaganje plastičnih štitnika za kabel u rov, tipa V-Š/12, duljine 1 m.</t>
  </si>
  <si>
    <t>PVC crvena traka za upozorenje</t>
  </si>
  <si>
    <t>Nabava, dostava i polaganje crvene PVC trake za upozorenje s natpisom upozorenja postojanosti elektroenergetskog kabela. Traka se polaže iznad PVC štitnika.</t>
  </si>
  <si>
    <t>PVC žuta traka za upozorenje</t>
  </si>
  <si>
    <t>Nabava, dostava i polaganje žute PVC trake za upozorenje. Traka se polaže iznad trase komunikacijskih kabela.</t>
  </si>
  <si>
    <t>Brtvljenje cijevi</t>
  </si>
  <si>
    <t>paušal</t>
  </si>
  <si>
    <t>Brtvljenje instalacijskih cijevi i energetskih kabela na ulazu u montažne zdence i razdjelne ormare.</t>
  </si>
  <si>
    <t>Obračun paušalno</t>
  </si>
  <si>
    <t>Foršpan</t>
  </si>
  <si>
    <t>Dobava, isporuka i provlačenje pocinčane čelične žice Ø2,7 mm kroz položene PEHD cijevi.</t>
  </si>
  <si>
    <t>Temelj za konzolni semaforski stup</t>
  </si>
  <si>
    <t>Iskop zemlje za temelj konzolnog stupa, do dubine 2,00 m, prema nacrtu temelja, te odvoz viška zemlje na deponiju. Volumen iskopa za temelj 8,0 m3.
Nasipanje i izravnavanje zemlje oko temelja i ručno nabijanje u slojevima max. do 30 cm.
Dobava, priprema i betoniranje temelja betonom razreda čvrstoće C30/37, faktor izloženosti XF4 (sa minimalno 350 kg cementa po 1 m3 betona), prema Tehničkom propisu za građevinske konstrukcije, te prema nacrtu temelja. Volumen betona za temelj 5,0 m3.
Izrada "češke" glazure na svim  vidljivim plohama temelja.
Dobava i ugradnja plastičnih ili juvidur cijevi za uvlačenje el. kabela u stup. Vijci propisane osobine M.B1.023, klasa čvrstoće 5.6 na montažnom nastavku. Ostali vijci od standardnog konstruktivnog čelika ČN 24-B1, Č 0361. Temeljni vijci 8 komada M30 duljine 1,5 m.</t>
  </si>
  <si>
    <t>Zaštita ankera od korozije</t>
  </si>
  <si>
    <t>Zaštita od korozije postojećih ankera nakon odvajanja konzole od temelja. Zaštita se izvodi dvokomponentnom brodskom bojom min. debljine nanosa 120 mikrona. Temeljno čišćenje površine prije nanošenja boje.</t>
  </si>
  <si>
    <t>Obračun po komadu temelja</t>
  </si>
  <si>
    <t>Premještanje konzolnih stupova</t>
  </si>
  <si>
    <t>Odvajanje i premještanje konzolnih stupova na nove lokacije. Uključeni svi potrebni radovi i strojevi kako bi se konzolni stupovi premjestili na pozicije označene u projektu.</t>
  </si>
  <si>
    <t xml:space="preserve">Obračun po komadu </t>
  </si>
  <si>
    <t>2</t>
  </si>
  <si>
    <t>IZMJEŠTANJE SEMAFORA - GRAĐEVINSKI DIO</t>
  </si>
  <si>
    <t>2.1.</t>
  </si>
  <si>
    <t>2.2.</t>
  </si>
  <si>
    <t>IZMJEŠTANJE SEMAFORA - GRAĐEVINSKI DIO UKUPNO:</t>
  </si>
  <si>
    <t>ELEKTROMONTAŽNI MATERIJALI I RADOVI</t>
  </si>
  <si>
    <t>Kabel NYY-J 3x4 mm²</t>
  </si>
  <si>
    <t>Dobava, isporuka i ugradnja energetskog kabela NYY-J 3x4 mm²,  za napajanje opreme prometno informacijskog sustava.</t>
  </si>
  <si>
    <t>2.</t>
  </si>
  <si>
    <t>Kabel NYY-J 5x2,5 mm²</t>
  </si>
  <si>
    <t>Dobava, isporuka i ugradnja energetskog kabela NYY-J 5x2,5 mm² za napajanje opreme prometno informacijskog sustava.</t>
  </si>
  <si>
    <t>3.</t>
  </si>
  <si>
    <t>Kabel NYY-J 3x2,5 mm²</t>
  </si>
  <si>
    <t>Dobava, isporuka i ugradnja energetskog kabela NYY-J 3x2,5 mm² za napajanje opreme prometno informacijskog sustava.</t>
  </si>
  <si>
    <t>4.</t>
  </si>
  <si>
    <t>Kabel NYY-J 3x1,5 mm²</t>
  </si>
  <si>
    <t>Dobava, isporuka i ugradnja energetskog kabela NYY-J 3x1,5 mm² za napajanje opreme prometno informacijskog sustava i video sustava.</t>
  </si>
  <si>
    <t>5.</t>
  </si>
  <si>
    <t>Svjetlovodni kabel 6 niti multi mode</t>
  </si>
  <si>
    <t>Dobava, isporuka i upuhivanje signalnog 6-nitnog višemodnog svjetlovodnog kabela (OM4) u cijevi kabelske kanalizacije i instalacijske kanalice u svrhu povezivanja i prijenosa podataka između cestovnih prometnih stanica / podstanica i opreme prometno - informacijskog sustava, te povezivanje i prijenos podataka između kamera sustava video nadzora i video razdjelnika. Karakteristike kabela moraju biti u skladu sa ITU-T G.651.1. Kabel predviđen za vanjsko polaganje. Stavka uključuje izradu protokola mjerenja i ispitivanje kabela prije polaganja i ispitivanje kabela nakon polaganja s izradom dokumentacije o ispitivanju.</t>
  </si>
  <si>
    <t>7.</t>
  </si>
  <si>
    <t xml:space="preserve">Kabel RG59B/U </t>
  </si>
  <si>
    <t xml:space="preserve">Dobava, isporuka i polaganje koaksijalnog kabela  RG59 B/U, za prijenos video podataka od video kamere do video ormarića. Uključujući provlačenje kabela kroz  konzole, spajanje i sav potrošni materijal.  </t>
  </si>
  <si>
    <t>8.</t>
  </si>
  <si>
    <t>Kabel J-Y(St)Y 4x2x0,6 mm</t>
  </si>
  <si>
    <t>Dobava, isporuka, uvlačenje i polaganje telekomunikacijskog kabela J-Y(St)Y 4x2x0,6 mm u PEHD cijev i konzole, za spoj opreme prometno - informacijskog sustava. Uključujući ispitivanje nakon spajanja s obje strane.</t>
  </si>
  <si>
    <t>9.</t>
  </si>
  <si>
    <t>Kabel LiYCY 8x0,14mm</t>
  </si>
  <si>
    <t>Dobava, isporuka, uvlačenje i polaganje kabela LiYCY 8x0,14mm, za upravljanje kamerom. Uključujući ispitivanje nakon spajanja s obje strane.</t>
  </si>
  <si>
    <t>10.</t>
  </si>
  <si>
    <t>Završno spajanje TK kabela</t>
  </si>
  <si>
    <t>Završno povezivanje TK kabela u CPS i CPPS, kutijama, opremi na portalima i ormarićima.</t>
  </si>
  <si>
    <t>11.</t>
  </si>
  <si>
    <t>Spojnica i set "pigtailova" za MM kabel</t>
  </si>
  <si>
    <t>Dobava, isporuka i ugradnja spojnice i seta "pigtailova" (OM4, ST) za prihvat višemodnog svjetlovodnog kabela u cestovne prometne stanice i cestovne prometne podstanice, te povezivanje media konvertera s nitima kabela, uključujući ispitivanje.</t>
  </si>
  <si>
    <t>12.</t>
  </si>
  <si>
    <t>Ormarić video nadzora</t>
  </si>
  <si>
    <t>Nabava i isporuka INOX ormarića za ugradnju na konzolni stup s posebnim sustavima ključa, brave i kabela za pričvršćivanje: 
- 2x automatski prekidač 2A C, RCCB, 
- prenaponska zaštita 230V, 200- 280V rms jednofazna s informacijskom pločom o stanju zaštite i propadanju, 
- mjesto za optički modem i modul napajanja i zatvaranje optičkih kabela. 
- Dimenzije: 400x300x120 mm min
- IP stupanj zaštite: IP66 u skladu s IEC 60529
- I stupanj zaštite: IK10 u skladu s IEC 62262
- kut otvoranja vrata 120 °, reverzibilna- sprijeda</t>
  </si>
  <si>
    <t>13.</t>
  </si>
  <si>
    <t xml:space="preserve">Optički višemodni predajnik </t>
  </si>
  <si>
    <t>Optički višemodni predajnik za prijenos 1 video i 1 podatkovnog signala  po jednoj višemodnoj svjetlovodnoj niti, , tip kao Optelecom 9225DT/MM-ST ili jednakovrijedan ______________</t>
  </si>
  <si>
    <t>14.</t>
  </si>
  <si>
    <t xml:space="preserve">Optički višemodni prijemnik </t>
  </si>
  <si>
    <t>Optički višemodni prijemnik za prijem 1 video i 1 podatkovnog signala  po jednoj višemodnoj svjetlovodnoj niti, , tip kao Optelecom 9221DR/MM-ST ili jednakovrijedan    ______________</t>
  </si>
  <si>
    <t>15.</t>
  </si>
  <si>
    <t>Kazeta za optiku</t>
  </si>
  <si>
    <t>Kazeta za optiku sa setom Pig-tailova MM, ugradnja u video ormar
tip kao Corning 412 splice-organiser  ili jednakovrijedan       ______________</t>
  </si>
  <si>
    <t>16.</t>
  </si>
  <si>
    <t>Radovi - video nadzor</t>
  </si>
  <si>
    <t>Radovi na ugradnji optičkih prijemnika i predajnika, na novom i postojećem ormariću video nadzora do potpune funkcionalnosti premještenih kamera.</t>
  </si>
  <si>
    <t>17.</t>
  </si>
  <si>
    <t>Traka za uzemljenje FeZn 30x4mm</t>
  </si>
  <si>
    <t>Dobava i polaganje trake za uzemljenje FeZn 30x4mm u pješćanu posteljicu ispod cijevi</t>
  </si>
  <si>
    <t>18.</t>
  </si>
  <si>
    <t>Zemni spoj uzemljivača</t>
  </si>
  <si>
    <t>Izrada zemnog spoja uzemljivača i uzemljivača u kabelskom rovu pomoću križnih spojnica 80x80 (ili 90x90) mm, zalivenih bitumenom, za uzemljenje metalnih stupova konzola. Uključujući nabavu i dostavu križnih spojnica 80x80 (ili 90x90) mm</t>
  </si>
  <si>
    <t>19.</t>
  </si>
  <si>
    <t>P/F-Y 16mm²</t>
  </si>
  <si>
    <t>Dobava, isporuka i montaža kabela P/F-Y 16 mm², srednje duljine oko 25 m, za povezivanje na združeno uzemljenje svih metalnih konstrukcija, metalnih kabelskih kanala i kućišta opreme prometno informacijskog sustava. 
Stavka uključuje kabelske stopice, šarafe, matice, podložne pločice i termoskupljajuće cijevi za izolaciju instalacija.Ovo su većinom spojevi sa FeZn trakom za uzemljenje.</t>
  </si>
  <si>
    <t>20.</t>
  </si>
  <si>
    <t>Spojevi vodiča za uzemljenje</t>
  </si>
  <si>
    <t>Izrada zemnog spoja uzemljivača i P/F-Y vodiča za uzemljenje u kabelskom rovu ili tunelskom kanalu pomoću križnih spojnica 80x80 mm. Uključujući nabavu i dostavu križnih spojnica 80x80 mm i zaštitu spojeva u zemlji ili kanalu bitumenom.</t>
  </si>
  <si>
    <t>21.</t>
  </si>
  <si>
    <t>Ožičenje portala/konzola</t>
  </si>
  <si>
    <t>Ožičenje napajanja opreme na portalima/konzolama uz ugradnju OG razdjelnih kutija.</t>
  </si>
  <si>
    <t>22.</t>
  </si>
  <si>
    <t>Završno spajanje kabela</t>
  </si>
  <si>
    <t>Završno povezivanje kabela u CPS i CPPS, kutijama, opremi na portalima i ormarićima.</t>
  </si>
  <si>
    <t>23.</t>
  </si>
  <si>
    <t>Troškovi prijevoza materijala</t>
  </si>
  <si>
    <t>Troškovi prijevoza materijala i odvoza viška/otpadnog materijala na deponij</t>
  </si>
  <si>
    <t>24.</t>
  </si>
  <si>
    <t>Postavljanje oznake „Ne koristi se“ na krajeve kabela koji se ostavljaju u zemlji.</t>
  </si>
  <si>
    <t>25.</t>
  </si>
  <si>
    <t>Provjera ispravnosti rada svjetlosnih znakova, semafora i kamera nakon puštanja u rad.</t>
  </si>
  <si>
    <t>ELEKTROMONTAŽNI MATERIJALI I RADOVI UKUPNO:</t>
  </si>
  <si>
    <t>Mjerenja na energetskim kabelima:</t>
  </si>
  <si>
    <t xml:space="preserve"> - mjerenje otpora izolacije kabela i izrada
  pripadajuće dokumentacije,
- mjerenje pada napona i izrada pripadajuće
  dokumentacije,
- mjerenje otpora uzemljenja
- ispitivanje efikasnosti zaštite i izrada
  dokumentacije o ispitivanju,
- izrada protokola mjerenja,
- izrada atesta o izvršenom mjerenju,
- puštanje u probni rad,
- uspostava pune funkcionalnosti.</t>
  </si>
  <si>
    <t>3</t>
  </si>
  <si>
    <t>IZMJEŠTANJE SEMAFORA - ELEKTROTEHNIČKI DIO</t>
  </si>
  <si>
    <t>3.1.</t>
  </si>
  <si>
    <t>3.2.</t>
  </si>
  <si>
    <t>REKAPITULACIJA</t>
  </si>
  <si>
    <t>SVEUKUPNO:</t>
  </si>
  <si>
    <t>IZMJEŠTANJE SEMAFORA - ELEKTROTEHNIČKI DIO UKUPNO:</t>
  </si>
  <si>
    <t>Opći uvjeti izvođenja radova</t>
  </si>
  <si>
    <t>Ponuđač je dužan upoznati se s ponudbenom dokumentacijom te izvršiti pregled svih lokacija izvedbe radova, Izvođač je dužan pridržavati se svih važećih zakona i propisa iz područja gradnje, Zakona o zaštiti na radu, hrvatskih normi, "Općih tehničkih uvjeta za radove na cestama" (Zagreb, IGH, izdanje 2001. god.). Svi radovi moraju se izvesti solidno i stručno prema važećim propisima i pravilima dobrog zanata.</t>
  </si>
  <si>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t>
  </si>
  <si>
    <t xml:space="preserve">Izvođač je dužan zonu radova održavati čistom, a na kraju radova treba izvesti detaljno čišćenje.                                                                                                                                  </t>
  </si>
  <si>
    <t>U jediničnim cijenama uključeni su troškovi utovara, prijevoza i istovara demontirane opreme na deponiju koja se nalazi u nadležnim TJ održavanja.  Izvođač je dužan zapisnički izvršiti primopredaju svog demontiranog materijala s nadležnom TJ održavanja.</t>
  </si>
  <si>
    <t>Betonska ograda tip New Jersey  H2-W1- B - VI1</t>
  </si>
  <si>
    <t>Čelična jednostrana distantna ograda (JDO) H2W4 A VI4</t>
  </si>
  <si>
    <t>Betonska jednostrana ograda New Jersey, testirana  i ispitana za klasu H2, ASI B, radne širine W1 kao DB 80AS-a 6m K12OS CF, razina prodiranja vozila VI1 prema HRN EN 1317,1-2. Betonski elementi dužine 6 m, visine min. 80 cm. Na donjem dijelu treba imati perforaciju za oticanje oborina. Svi elementi odbojne ograde izrađuju se prema specifikaciji iz certifikacijske dokumentacije za klasu H2 (trasa). Kompletno sa dobavom i ugradnjom na betonsku podlogu. Komplet sa svim potrebnim elementima za montažu i ankeriranje.</t>
  </si>
  <si>
    <t>Tranzicijski element betonske ograde New Jersey na čeličnu odbojnu ogradu kao Safelink DB 80F</t>
  </si>
  <si>
    <t>Prijelazni element betonske ograde New Jersey na zaštitnu odbojnu ogradu. Betonski element dužine minimalno 4 m, visine na ravnom dijelu 80 cm, na donjem dijelu treba imati perforaciju za oticanje oborina. Prijelazni element s jedne strane pričvršćuje se na betonsku ogradu, a s druge strane na čeličnu odbojnu ogradu. Izrađuje se prema specifikaciji iz certifikacijske dokumentacije za klasu H2. Kompletno sa dobavom i ugradnjom. Komplet sa svim potrebnim elementima za montažu.</t>
  </si>
  <si>
    <t>- lijevi element</t>
  </si>
  <si>
    <t>- desni element</t>
  </si>
  <si>
    <t>Trakasti temelj za betonske ogradu tip New Jersey</t>
  </si>
  <si>
    <t>Priprema podloge i izrada trakastog betonskog temelja dimenzije 0,6 × 0,4 koja se sastoji od iskopa okolnog terena (697 m3) na potrebnu dubinu. Stavka uključuje mrežnu armaturu Q355, dopremu i ugradnju betona klase C 30/37 (697 m3), faktor izloženosti XF4. Odvoz iskopanog materijala na deponiju do udaljenosti od 15 km.</t>
  </si>
  <si>
    <t>Ravni završetak H2</t>
  </si>
  <si>
    <t>Ravni završetak čelične ograde za pričvršćenje na betonsku ogradu</t>
  </si>
  <si>
    <t>1.</t>
  </si>
  <si>
    <t>Ponuditelj je prije početka radova obvezan detektirati eventualne postojeće instalacije, te poduzeti sve potrebne mjere kako bi se spriječilo oštećenje istih. U slučaju oštećenja istih do kojeg je došlo uslijed nepažljivog izvođenja radova, te nepridržavanja gore navedenog uvjeta Izvođač će morati izvršiti žurnu sanaciju istih na svoj račun.</t>
  </si>
  <si>
    <t>Izvođačeva je obveza održavanje javnih cesta koje koristi u svrhu izvođenja radova te sanacija svih eventualnih oštećenja nastalih korištenjem. Po završetku radova cestu je potrebno dovesti u prvobitno stanje bez prava na naknadu troškova.</t>
  </si>
  <si>
    <t>Količine radova, koje nakon izvršenja čitavog posla nije moguće mjeriti neposrednom izmjerom treba po izvršenju pojedinog takvog rada preuzeti i ovjeriti nadzorni inženjer. Nadzorni inženjer i predstavnik Izvođača radova unosit će u građevinsku knjigu količine pojedinih takvih radova, s potrebnim skicama i izmjerama, te će svojim potpisima jamčiti za njihovu točnost. Samo tako utvrđeni radovi mogu se uzeti u obzir kod izrade privremenog ili konačnog obračuna radova.</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</si>
  <si>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</si>
  <si>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</si>
  <si>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Radovi se izvode prema projektnoj dokumentaciji, a u svim slučajevima potrebne izmjene ili dopune dokumentacije, odluku o tome donosit će sporazumno Projektant, Nadzorni inženjer, Investitor i predstavnik Izvođača radova, a tu svoju odluku unosit će u građevinski dnevnik. Sve izmjene ili dopune projektne dokumentacije, za koje se po građevinskom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</si>
  <si>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</si>
  <si>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Od trenutka uvođenja u posao pa do primopredaje radova Izvođač je odgovoran za stvari i osobe koje se nalaze unutar zone radova. U građevinski dnevnik se unose svi bitni podaci i događaji tijekom izvođenja radova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t>
  </si>
  <si>
    <t>U_______________, _________________</t>
  </si>
  <si>
    <t>Za ponuditelja:</t>
  </si>
  <si>
    <t>_________________________________</t>
  </si>
  <si>
    <t>(odgovorna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</si>
</sst>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0.00;\-#,##0.00;&quot;&quot;"/>
    <numFmt numFmtId="167" formatCode="#,##0.00_ ;\-#,##0.00,"/>
    <numFmt numFmtId="168" formatCode="@\ &quot;*&quot;"/>
    <numFmt numFmtId="169" formatCode="_-* #,##0.00\ [$€-1]_-;\-* #,##0.00\ [$€-1]_-;_-* &quot;-&quot;??\ [$€-1]_-"/>
    <numFmt numFmtId="170" formatCode="#&quot;.&quot;"/>
    <numFmt numFmtId="171" formatCode="_(&quot;$&quot;* #,##0.00_);_(&quot;$&quot;* \(#,##0.00\);_(&quot;$&quot;* &quot;-&quot;??_);_(@_)"/>
    <numFmt numFmtId="172" formatCode="_-* #,##0\ _$_-;\-* #,##0\ _$_-;_-* &quot;-&quot;\ _$_-;_-@_-"/>
    <numFmt numFmtId="173" formatCode="&quot;12.2.2.&quot;#&quot;.&quot;"/>
  </numFmts>
  <fonts count="39">
    <font>
      <sz val="10"/>
      <name val="Arial"/>
    </font>
    <font>
      <sz val="11"/>
      <color indexed="8"/>
      <name val="Calibri"/>
      <family val="2"/>
      <charset val="238"/>
    </font>
    <font>
      <sz val="10"/>
      <name val="Arial"/>
      <family val="2"/>
    </font>
    <font>
      <b/>
      <sz val="10"/>
      <name val="Arial"/>
      <family val="2"/>
      <charset val="238"/>
    </font>
    <font>
      <sz val="10"/>
      <name val="Arial"/>
      <family val="2"/>
      <charset val="238"/>
    </font>
    <font>
      <sz val="10"/>
      <name val="Helv"/>
      <charset val="204"/>
    </font>
    <font>
      <sz val="11"/>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sz val="11"/>
      <name val="Arial"/>
      <family val="2"/>
      <charset val="238"/>
    </font>
    <font>
      <sz val="11"/>
      <color indexed="8"/>
      <name val="Arial"/>
      <family val="2"/>
      <charset val="238"/>
    </font>
    <font>
      <sz val="9"/>
      <color indexed="8"/>
      <name val="Arial"/>
      <family val="2"/>
      <charset val="238"/>
    </font>
    <font>
      <sz val="10"/>
      <name val="Arial"/>
      <family val="2"/>
      <charset val="238"/>
    </font>
    <font>
      <b/>
      <sz val="9"/>
      <color indexed="8"/>
      <name val="Arial"/>
      <family val="2"/>
      <charset val="238"/>
    </font>
    <font>
      <sz val="11"/>
      <color theme="1"/>
      <name val="Calibri"/>
      <family val="2"/>
      <charset val="238"/>
      <scheme val="minor"/>
    </font>
    <font>
      <sz val="11"/>
      <color theme="1"/>
      <name val="Calibri"/>
      <family val="2"/>
      <scheme val="minor"/>
    </font>
    <font>
      <sz val="10"/>
      <color theme="0"/>
      <name val="Arial"/>
      <family val="2"/>
      <charset val="238"/>
    </font>
    <font>
      <b/>
      <sz val="10"/>
      <color theme="0"/>
      <name val="Arial"/>
      <family val="2"/>
      <charset val="238"/>
    </font>
    <font>
      <b/>
      <sz val="12"/>
      <name val="Arial"/>
      <family val="2"/>
      <charset val="238"/>
    </font>
    <font>
      <b/>
      <sz val="11"/>
      <name val="Calibri"/>
      <family val="2"/>
      <charset val="238"/>
      <scheme val="minor"/>
    </font>
    <font>
      <sz val="11"/>
      <name val="Calibri"/>
      <family val="2"/>
      <charset val="23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22"/>
        <bgColor indexed="64"/>
      </patternFill>
    </fill>
    <fill>
      <patternFill patternType="solid">
        <fgColor theme="8" tint="0.59999389629810485"/>
        <bgColor indexed="65"/>
      </patternFill>
    </fill>
    <fill>
      <patternFill patternType="solid">
        <fgColor theme="0" tint="-0.249977111117893"/>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47">
    <xf numFmtId="0" fontId="0" fillId="0" borderId="0"/>
    <xf numFmtId="0" fontId="5" fillId="0" borderId="0"/>
    <xf numFmtId="0" fontId="7"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32" fillId="27"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 fillId="20" borderId="1" applyNumberFormat="0" applyFont="0" applyAlignment="0" applyProtection="0"/>
    <xf numFmtId="0" fontId="10" fillId="21" borderId="2" applyNumberFormat="0" applyAlignment="0" applyProtection="0"/>
    <xf numFmtId="0" fontId="10" fillId="21" borderId="2" applyNumberFormat="0" applyAlignment="0" applyProtection="0"/>
    <xf numFmtId="0" fontId="11" fillId="22" borderId="3" applyNumberFormat="0" applyAlignment="0" applyProtection="0"/>
    <xf numFmtId="0" fontId="11" fillId="22" borderId="3" applyNumberFormat="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2" fillId="4" borderId="0" applyNumberFormat="0" applyBorder="0" applyAlignment="0" applyProtection="0"/>
    <xf numFmtId="169" fontId="6"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18" fillId="21" borderId="7" applyNumberFormat="0" applyAlignment="0" applyProtection="0"/>
    <xf numFmtId="0" fontId="10" fillId="21" borderId="2" applyNumberFormat="0" applyAlignment="0" applyProtection="0"/>
    <xf numFmtId="0" fontId="19" fillId="0" borderId="8" applyNumberFormat="0" applyFill="0" applyAlignment="0" applyProtection="0"/>
    <xf numFmtId="0" fontId="19" fillId="0" borderId="8" applyNumberFormat="0" applyFill="0" applyAlignment="0" applyProtection="0"/>
    <xf numFmtId="0" fontId="9" fillId="3" borderId="0" applyNumberFormat="0" applyBorder="0" applyAlignment="0" applyProtection="0"/>
    <xf numFmtId="168" fontId="20"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 fillId="0" borderId="0"/>
    <xf numFmtId="0" fontId="4" fillId="0" borderId="0"/>
    <xf numFmtId="0" fontId="4" fillId="0" borderId="0"/>
    <xf numFmtId="0" fontId="4" fillId="0" borderId="0"/>
    <xf numFmtId="0" fontId="32" fillId="0" borderId="0"/>
    <xf numFmtId="0" fontId="4" fillId="0" borderId="0"/>
    <xf numFmtId="0" fontId="1" fillId="0" borderId="0"/>
    <xf numFmtId="0" fontId="32" fillId="0" borderId="0"/>
    <xf numFmtId="0" fontId="32" fillId="0" borderId="0"/>
    <xf numFmtId="0" fontId="30" fillId="0" borderId="0"/>
    <xf numFmtId="0" fontId="4" fillId="0" borderId="0"/>
    <xf numFmtId="0" fontId="4" fillId="0" borderId="0"/>
    <xf numFmtId="0" fontId="2"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0" borderId="0"/>
    <xf numFmtId="0" fontId="4" fillId="0" borderId="0"/>
    <xf numFmtId="0" fontId="22" fillId="0" borderId="0"/>
    <xf numFmtId="0" fontId="4" fillId="0" borderId="0"/>
    <xf numFmtId="0" fontId="4" fillId="0" borderId="0"/>
    <xf numFmtId="0" fontId="4" fillId="0" borderId="0"/>
    <xf numFmtId="0" fontId="6" fillId="0" borderId="0"/>
    <xf numFmtId="0" fontId="32" fillId="0" borderId="0"/>
    <xf numFmtId="0" fontId="32" fillId="0" borderId="0"/>
    <xf numFmtId="0" fontId="1" fillId="0" borderId="0"/>
    <xf numFmtId="0" fontId="4" fillId="0" borderId="0"/>
    <xf numFmtId="0" fontId="4" fillId="0" borderId="0"/>
    <xf numFmtId="0" fontId="4" fillId="0" borderId="0"/>
    <xf numFmtId="0" fontId="4" fillId="0" borderId="0"/>
    <xf numFmtId="0" fontId="33" fillId="0" borderId="0"/>
    <xf numFmtId="0" fontId="4" fillId="0" borderId="0"/>
    <xf numFmtId="0" fontId="18" fillId="21" borderId="7" applyNumberFormat="0" applyAlignment="0" applyProtection="0"/>
    <xf numFmtId="0" fontId="18" fillId="21" borderId="7" applyNumberFormat="0" applyAlignment="0" applyProtection="0"/>
    <xf numFmtId="9" fontId="6"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9" fillId="0" borderId="8" applyNumberFormat="0" applyFill="0" applyAlignment="0" applyProtection="0"/>
    <xf numFmtId="0" fontId="11" fillId="22" borderId="3" applyNumberFormat="0" applyAlignment="0" applyProtection="0"/>
    <xf numFmtId="0" fontId="23" fillId="0" borderId="0"/>
    <xf numFmtId="0" fontId="5" fillId="0" borderId="0"/>
    <xf numFmtId="0" fontId="23" fillId="0" borderId="0"/>
    <xf numFmtId="0" fontId="5" fillId="0" borderId="0"/>
    <xf numFmtId="0" fontId="1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167" fontId="3" fillId="25" borderId="11">
      <alignment vertical="center"/>
    </xf>
    <xf numFmtId="172" fontId="3" fillId="25" borderId="11">
      <alignment vertical="center"/>
    </xf>
    <xf numFmtId="0" fontId="17" fillId="7" borderId="2"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7" fillId="0" borderId="0">
      <protection locked="0"/>
    </xf>
    <xf numFmtId="165" fontId="4" fillId="0" borderId="0" applyFont="0" applyFill="0" applyBorder="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6"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6" fillId="0" borderId="0" applyFont="0" applyFill="0" applyBorder="0" applyAlignment="0" applyProtection="0"/>
    <xf numFmtId="0" fontId="33" fillId="0" borderId="0"/>
  </cellStyleXfs>
  <cellXfs count="155">
    <xf numFmtId="0" fontId="0" fillId="0" borderId="0" xfId="0"/>
    <xf numFmtId="49" fontId="4" fillId="0" borderId="0" xfId="170" applyNumberFormat="1" applyFont="1" applyFill="1" applyAlignment="1" applyProtection="1">
      <alignment horizontal="center" vertical="top"/>
    </xf>
    <xf numFmtId="0" fontId="4" fillId="0" borderId="0" xfId="170" applyNumberFormat="1" applyFont="1" applyFill="1" applyAlignment="1" applyProtection="1">
      <alignment horizontal="justify" vertical="top"/>
    </xf>
    <xf numFmtId="0" fontId="4" fillId="0" borderId="0" xfId="170" applyFont="1" applyFill="1" applyAlignment="1" applyProtection="1">
      <alignment horizontal="center" vertical="top" shrinkToFit="1"/>
    </xf>
    <xf numFmtId="4" fontId="4" fillId="0" borderId="0" xfId="170" applyNumberFormat="1" applyFont="1" applyFill="1" applyAlignment="1" applyProtection="1">
      <alignment horizontal="center" vertical="top" shrinkToFit="1"/>
    </xf>
    <xf numFmtId="0" fontId="4" fillId="0" borderId="0" xfId="0" applyFont="1" applyAlignment="1" applyProtection="1">
      <alignment vertical="top"/>
      <protection locked="0"/>
    </xf>
    <xf numFmtId="0" fontId="4" fillId="0" borderId="0" xfId="170" applyFont="1" applyFill="1" applyProtection="1">
      <protection locked="0"/>
    </xf>
    <xf numFmtId="0" fontId="4" fillId="0" borderId="0" xfId="170" applyFont="1" applyAlignment="1" applyProtection="1">
      <alignment vertical="top"/>
      <protection locked="0"/>
    </xf>
    <xf numFmtId="0" fontId="4" fillId="0" borderId="0" xfId="170" applyFont="1" applyAlignment="1" applyProtection="1">
      <alignment vertical="center"/>
      <protection locked="0"/>
    </xf>
    <xf numFmtId="166" fontId="3" fillId="26" borderId="0" xfId="170" applyNumberFormat="1" applyFont="1" applyFill="1" applyBorder="1" applyAlignment="1" applyProtection="1">
      <alignment horizontal="right" vertical="top" shrinkToFit="1"/>
      <protection locked="0"/>
    </xf>
    <xf numFmtId="4" fontId="4" fillId="0" borderId="0" xfId="0" applyNumberFormat="1" applyFont="1" applyAlignment="1" applyProtection="1">
      <alignment vertical="top"/>
      <protection locked="0"/>
    </xf>
    <xf numFmtId="4" fontId="4" fillId="0" borderId="0" xfId="170" applyNumberFormat="1" applyFont="1" applyFill="1" applyProtection="1">
      <protection locked="0"/>
    </xf>
    <xf numFmtId="4" fontId="4" fillId="0" borderId="0" xfId="170" applyNumberFormat="1" applyFont="1" applyAlignment="1" applyProtection="1">
      <alignment vertical="top"/>
      <protection locked="0"/>
    </xf>
    <xf numFmtId="4" fontId="4" fillId="0" borderId="0" xfId="170" applyNumberFormat="1" applyFont="1" applyAlignment="1" applyProtection="1">
      <alignment vertical="center"/>
      <protection locked="0"/>
    </xf>
    <xf numFmtId="0" fontId="4" fillId="0" borderId="0" xfId="0" applyFont="1"/>
    <xf numFmtId="0" fontId="4" fillId="0" borderId="14" xfId="0" applyFont="1" applyBorder="1" applyAlignment="1">
      <alignment horizontal="justify" vertical="top"/>
    </xf>
    <xf numFmtId="166" fontId="4" fillId="0" borderId="0" xfId="0" applyNumberFormat="1" applyFont="1" applyBorder="1" applyAlignment="1">
      <alignment shrinkToFit="1"/>
    </xf>
    <xf numFmtId="4" fontId="4" fillId="0" borderId="0" xfId="0" applyNumberFormat="1" applyFont="1" applyBorder="1" applyAlignment="1">
      <alignment shrinkToFit="1"/>
    </xf>
    <xf numFmtId="0" fontId="4" fillId="0" borderId="12" xfId="0" applyFont="1" applyBorder="1" applyAlignment="1">
      <alignment horizontal="justify" vertical="top"/>
    </xf>
    <xf numFmtId="4" fontId="4" fillId="0" borderId="14" xfId="0" applyNumberFormat="1" applyFont="1" applyFill="1" applyBorder="1" applyAlignment="1">
      <alignment horizontal="center" shrinkToFit="1"/>
    </xf>
    <xf numFmtId="0" fontId="4" fillId="0" borderId="12" xfId="0" applyFont="1" applyBorder="1" applyAlignment="1">
      <alignment horizontal="center" shrinkToFit="1"/>
    </xf>
    <xf numFmtId="4" fontId="4" fillId="0" borderId="12" xfId="0" applyNumberFormat="1" applyFont="1" applyBorder="1" applyAlignment="1">
      <alignment horizontal="center" shrinkToFit="1"/>
    </xf>
    <xf numFmtId="4" fontId="4" fillId="0" borderId="12" xfId="0" applyNumberFormat="1" applyFont="1" applyFill="1" applyBorder="1" applyAlignment="1">
      <alignment horizontal="center" shrinkToFit="1"/>
    </xf>
    <xf numFmtId="0" fontId="4" fillId="0" borderId="16" xfId="0" applyFont="1" applyBorder="1" applyAlignment="1">
      <alignment horizontal="center" vertical="top" shrinkToFit="1"/>
    </xf>
    <xf numFmtId="4" fontId="4" fillId="0" borderId="15" xfId="0" applyNumberFormat="1" applyFont="1" applyFill="1" applyBorder="1" applyAlignment="1">
      <alignment horizontal="center" shrinkToFit="1"/>
    </xf>
    <xf numFmtId="0" fontId="4" fillId="0" borderId="15" xfId="0" applyFont="1" applyBorder="1" applyAlignment="1">
      <alignment horizontal="justify" vertical="top"/>
    </xf>
    <xf numFmtId="166" fontId="3" fillId="0" borderId="0" xfId="0" applyNumberFormat="1" applyFont="1" applyBorder="1" applyAlignment="1">
      <alignment shrinkToFit="1"/>
    </xf>
    <xf numFmtId="0" fontId="4" fillId="0" borderId="12" xfId="0" applyFont="1" applyBorder="1" applyAlignment="1">
      <alignment horizontal="justify" vertical="top" wrapText="1"/>
    </xf>
    <xf numFmtId="4" fontId="3" fillId="0" borderId="0" xfId="0" applyNumberFormat="1" applyFont="1" applyBorder="1" applyAlignment="1">
      <alignment shrinkToFit="1"/>
    </xf>
    <xf numFmtId="0" fontId="0" fillId="0" borderId="0" xfId="0" applyAlignment="1">
      <alignment wrapText="1"/>
    </xf>
    <xf numFmtId="0" fontId="0" fillId="0" borderId="0" xfId="0" applyFill="1" applyAlignment="1">
      <alignment wrapText="1"/>
    </xf>
    <xf numFmtId="170" fontId="31" fillId="28" borderId="17" xfId="0" applyNumberFormat="1" applyFont="1" applyFill="1" applyBorder="1" applyAlignment="1" applyProtection="1">
      <alignment horizontal="center" vertical="center" wrapText="1"/>
    </xf>
    <xf numFmtId="0" fontId="3" fillId="28" borderId="18" xfId="0" applyFont="1" applyFill="1" applyBorder="1" applyAlignment="1" applyProtection="1">
      <alignment horizontal="center" vertical="center" wrapText="1"/>
    </xf>
    <xf numFmtId="4" fontId="3" fillId="28" borderId="18" xfId="0" applyNumberFormat="1" applyFont="1" applyFill="1" applyBorder="1" applyAlignment="1" applyProtection="1">
      <alignment horizontal="center" vertical="center" wrapText="1"/>
    </xf>
    <xf numFmtId="0" fontId="4" fillId="0" borderId="0" xfId="0" applyFont="1" applyFill="1" applyBorder="1" applyAlignment="1">
      <alignment vertical="center" wrapText="1"/>
    </xf>
    <xf numFmtId="0" fontId="4" fillId="0" borderId="0" xfId="170" applyFont="1" applyFill="1" applyAlignment="1" applyProtection="1">
      <alignment horizontal="center" vertical="top" wrapText="1" shrinkToFit="1"/>
    </xf>
    <xf numFmtId="4" fontId="4" fillId="0" borderId="0" xfId="170" applyNumberFormat="1" applyFont="1" applyFill="1" applyAlignment="1" applyProtection="1">
      <alignment horizontal="center" vertical="top" wrapText="1" shrinkToFit="1"/>
    </xf>
    <xf numFmtId="4" fontId="4" fillId="0" borderId="0" xfId="170" applyNumberFormat="1" applyFont="1" applyFill="1" applyAlignment="1" applyProtection="1">
      <alignment horizontal="right" vertical="top" wrapText="1" shrinkToFit="1"/>
      <protection locked="0"/>
    </xf>
    <xf numFmtId="166" fontId="4" fillId="0" borderId="0" xfId="170" applyNumberFormat="1" applyFont="1" applyFill="1" applyAlignment="1" applyProtection="1">
      <alignment horizontal="right" vertical="top" wrapText="1" shrinkToFit="1"/>
      <protection locked="0"/>
    </xf>
    <xf numFmtId="0" fontId="4" fillId="0" borderId="0" xfId="170" applyFont="1" applyFill="1" applyAlignment="1" applyProtection="1">
      <alignment wrapText="1"/>
      <protection locked="0"/>
    </xf>
    <xf numFmtId="0" fontId="4" fillId="0" borderId="0" xfId="170" applyNumberFormat="1" applyFont="1" applyFill="1" applyAlignment="1" applyProtection="1">
      <alignment horizontal="justify" vertical="top" wrapText="1"/>
    </xf>
    <xf numFmtId="0" fontId="4" fillId="0" borderId="0" xfId="0" applyFont="1" applyFill="1" applyBorder="1" applyAlignment="1">
      <alignment wrapText="1"/>
    </xf>
    <xf numFmtId="3" fontId="4" fillId="0" borderId="0" xfId="170" applyNumberFormat="1" applyFont="1" applyFill="1" applyAlignment="1">
      <alignment horizontal="center" vertical="top" wrapText="1"/>
    </xf>
    <xf numFmtId="49" fontId="3" fillId="28" borderId="17" xfId="170" applyNumberFormat="1" applyFont="1" applyFill="1" applyBorder="1" applyAlignment="1" applyProtection="1">
      <alignment horizontal="center" vertical="top"/>
    </xf>
    <xf numFmtId="0" fontId="3" fillId="28" borderId="18" xfId="170" applyFont="1" applyFill="1" applyBorder="1" applyAlignment="1" applyProtection="1">
      <alignment horizontal="justify" vertical="top"/>
    </xf>
    <xf numFmtId="4" fontId="3" fillId="28" borderId="18" xfId="170" applyNumberFormat="1" applyFont="1" applyFill="1" applyBorder="1" applyAlignment="1" applyProtection="1">
      <alignment horizontal="center" vertical="top" shrinkToFit="1"/>
    </xf>
    <xf numFmtId="0" fontId="3" fillId="28" borderId="17" xfId="0" applyFont="1" applyFill="1" applyBorder="1" applyAlignment="1">
      <alignment horizontal="center" vertical="top" shrinkToFit="1"/>
    </xf>
    <xf numFmtId="0" fontId="3" fillId="28" borderId="18" xfId="0" applyFont="1" applyFill="1" applyBorder="1" applyAlignment="1">
      <alignment horizontal="left" vertical="top"/>
    </xf>
    <xf numFmtId="4" fontId="3" fillId="28" borderId="18" xfId="0" applyNumberFormat="1" applyFont="1" applyFill="1" applyBorder="1" applyAlignment="1">
      <alignment horizontal="center" shrinkToFit="1"/>
    </xf>
    <xf numFmtId="0" fontId="3" fillId="28" borderId="18" xfId="0" applyFont="1" applyFill="1" applyBorder="1" applyAlignment="1">
      <alignment horizontal="justify" vertical="top"/>
    </xf>
    <xf numFmtId="49" fontId="3" fillId="28" borderId="17" xfId="0" applyNumberFormat="1" applyFont="1" applyFill="1" applyBorder="1" applyAlignment="1">
      <alignment horizontal="center" vertical="top" shrinkToFit="1"/>
    </xf>
    <xf numFmtId="0" fontId="4" fillId="0" borderId="18" xfId="170" applyFont="1" applyFill="1" applyBorder="1" applyAlignment="1" applyProtection="1">
      <alignment horizontal="center" vertical="top" shrinkToFit="1"/>
    </xf>
    <xf numFmtId="0" fontId="4" fillId="0" borderId="18" xfId="170" applyNumberFormat="1" applyFont="1" applyFill="1" applyBorder="1" applyAlignment="1" applyProtection="1">
      <alignment horizontal="justify" vertical="top"/>
    </xf>
    <xf numFmtId="4" fontId="4" fillId="0" borderId="18" xfId="170" applyNumberFormat="1" applyFont="1" applyFill="1" applyBorder="1" applyAlignment="1" applyProtection="1">
      <alignment horizontal="center" vertical="top" shrinkToFit="1"/>
    </xf>
    <xf numFmtId="49" fontId="4" fillId="0" borderId="16" xfId="0" applyNumberFormat="1" applyFont="1" applyBorder="1" applyAlignment="1">
      <alignment horizontal="center" vertical="top" shrinkToFit="1"/>
    </xf>
    <xf numFmtId="173" fontId="4" fillId="0" borderId="22" xfId="0" applyNumberFormat="1" applyFont="1" applyBorder="1" applyAlignment="1">
      <alignment horizontal="center" vertical="top" shrinkToFit="1"/>
    </xf>
    <xf numFmtId="49" fontId="4" fillId="0" borderId="17" xfId="170" applyNumberFormat="1" applyFont="1" applyFill="1" applyBorder="1" applyAlignment="1" applyProtection="1">
      <alignment horizontal="center" vertical="top"/>
    </xf>
    <xf numFmtId="170" fontId="29" fillId="0" borderId="17" xfId="0" applyNumberFormat="1"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4" fontId="4" fillId="0" borderId="18" xfId="0" applyNumberFormat="1" applyFont="1" applyBorder="1" applyAlignment="1" applyProtection="1">
      <alignment horizontal="center" vertical="center" wrapText="1"/>
    </xf>
    <xf numFmtId="170" fontId="4" fillId="0" borderId="14" xfId="0" applyNumberFormat="1" applyFont="1" applyBorder="1" applyAlignment="1">
      <alignment horizontal="center" vertical="top" shrinkToFit="1"/>
    </xf>
    <xf numFmtId="0" fontId="4" fillId="0" borderId="14" xfId="0" applyFont="1" applyBorder="1" applyAlignment="1">
      <alignment horizontal="center" shrinkToFit="1"/>
    </xf>
    <xf numFmtId="49" fontId="4" fillId="0" borderId="12" xfId="0" applyNumberFormat="1" applyFont="1" applyBorder="1" applyAlignment="1">
      <alignment horizontal="center" vertical="top" shrinkToFit="1"/>
    </xf>
    <xf numFmtId="49" fontId="4" fillId="0" borderId="15" xfId="0" applyNumberFormat="1" applyFont="1" applyBorder="1" applyAlignment="1">
      <alignment horizontal="center" vertical="top" shrinkToFit="1"/>
    </xf>
    <xf numFmtId="0" fontId="4" fillId="0" borderId="15" xfId="0" applyFont="1" applyBorder="1" applyAlignment="1">
      <alignment horizontal="center" shrinkToFit="1"/>
    </xf>
    <xf numFmtId="0" fontId="4" fillId="0" borderId="16" xfId="170" applyNumberFormat="1" applyFont="1" applyFill="1" applyBorder="1" applyAlignment="1" applyProtection="1">
      <alignment horizontal="center" vertical="top" wrapText="1"/>
    </xf>
    <xf numFmtId="0" fontId="4" fillId="0" borderId="14" xfId="173" applyFont="1" applyFill="1" applyBorder="1" applyAlignment="1">
      <alignment vertical="center" wrapText="1"/>
    </xf>
    <xf numFmtId="0" fontId="4" fillId="0" borderId="14" xfId="173" applyFont="1" applyFill="1" applyBorder="1" applyAlignment="1">
      <alignment horizontal="center" vertical="center" wrapText="1"/>
    </xf>
    <xf numFmtId="4" fontId="4" fillId="0" borderId="14" xfId="173" applyNumberFormat="1" applyFont="1" applyFill="1" applyBorder="1" applyAlignment="1">
      <alignment horizontal="center" vertical="center" wrapText="1"/>
    </xf>
    <xf numFmtId="49" fontId="3" fillId="28" borderId="17" xfId="170" applyNumberFormat="1" applyFont="1" applyFill="1" applyBorder="1" applyAlignment="1">
      <alignment horizontal="center" vertical="top"/>
    </xf>
    <xf numFmtId="0" fontId="3" fillId="28" borderId="18" xfId="170" applyFont="1" applyFill="1" applyBorder="1" applyAlignment="1">
      <alignment horizontal="justify" vertical="top"/>
    </xf>
    <xf numFmtId="4" fontId="3" fillId="28" borderId="18" xfId="170" applyNumberFormat="1" applyFont="1" applyFill="1" applyBorder="1" applyAlignment="1">
      <alignment horizontal="center" vertical="top" shrinkToFit="1"/>
    </xf>
    <xf numFmtId="166" fontId="3" fillId="26" borderId="0" xfId="170" applyNumberFormat="1" applyFont="1" applyFill="1" applyAlignment="1" applyProtection="1">
      <alignment horizontal="right" vertical="top" shrinkToFit="1"/>
      <protection locked="0"/>
    </xf>
    <xf numFmtId="0" fontId="4" fillId="0" borderId="0" xfId="170" applyAlignment="1" applyProtection="1">
      <alignment vertical="top"/>
      <protection locked="0"/>
    </xf>
    <xf numFmtId="4" fontId="4" fillId="0" borderId="0" xfId="170" applyNumberFormat="1" applyAlignment="1" applyProtection="1">
      <alignment vertical="top"/>
      <protection locked="0"/>
    </xf>
    <xf numFmtId="4" fontId="4" fillId="0" borderId="14" xfId="0" applyNumberFormat="1" applyFont="1" applyBorder="1" applyAlignment="1">
      <alignment horizontal="center" shrinkToFit="1"/>
    </xf>
    <xf numFmtId="4" fontId="4" fillId="0" borderId="15" xfId="0" applyNumberFormat="1" applyFont="1" applyBorder="1" applyAlignment="1">
      <alignment horizontal="center" shrinkToFit="1"/>
    </xf>
    <xf numFmtId="0" fontId="4" fillId="0" borderId="0" xfId="0" applyFont="1" applyAlignment="1">
      <alignment wrapText="1"/>
    </xf>
    <xf numFmtId="166" fontId="4" fillId="0" borderId="0" xfId="127" applyNumberFormat="1" applyFont="1" applyFill="1" applyBorder="1" applyAlignment="1" applyProtection="1">
      <alignment horizontal="right" vertical="top" shrinkToFit="1"/>
      <protection locked="0"/>
    </xf>
    <xf numFmtId="0" fontId="4" fillId="0" borderId="16" xfId="170" applyBorder="1" applyAlignment="1">
      <alignment horizontal="center" vertical="top" wrapText="1"/>
    </xf>
    <xf numFmtId="0" fontId="4" fillId="0" borderId="14" xfId="173" applyFont="1" applyBorder="1" applyAlignment="1">
      <alignment vertical="center" wrapText="1"/>
    </xf>
    <xf numFmtId="0" fontId="4" fillId="0" borderId="14" xfId="173" applyFont="1" applyBorder="1" applyAlignment="1">
      <alignment horizontal="center" vertical="center" wrapText="1"/>
    </xf>
    <xf numFmtId="4" fontId="4" fillId="0" borderId="14" xfId="173" applyNumberFormat="1" applyFont="1" applyBorder="1" applyAlignment="1">
      <alignment horizontal="center" vertical="center" wrapText="1"/>
    </xf>
    <xf numFmtId="4" fontId="4" fillId="0" borderId="0" xfId="0" applyNumberFormat="1" applyFont="1" applyAlignment="1">
      <alignment shrinkToFit="1"/>
    </xf>
    <xf numFmtId="166" fontId="4" fillId="0" borderId="0" xfId="0" applyNumberFormat="1" applyFont="1" applyAlignment="1">
      <alignment shrinkToFit="1"/>
    </xf>
    <xf numFmtId="4" fontId="3" fillId="0" borderId="0" xfId="0" applyNumberFormat="1" applyFont="1" applyAlignment="1">
      <alignment shrinkToFit="1"/>
    </xf>
    <xf numFmtId="166" fontId="3" fillId="0" borderId="0" xfId="0" applyNumberFormat="1" applyFont="1" applyAlignment="1">
      <alignment shrinkToFit="1"/>
    </xf>
    <xf numFmtId="166" fontId="4" fillId="0" borderId="0" xfId="170" applyNumberFormat="1" applyAlignment="1" applyProtection="1">
      <alignment horizontal="center" vertical="top" wrapText="1" shrinkToFit="1"/>
      <protection locked="0"/>
    </xf>
    <xf numFmtId="0" fontId="4" fillId="0" borderId="14" xfId="0" applyFont="1" applyBorder="1" applyAlignment="1">
      <alignment horizontal="center" vertical="top" shrinkToFit="1"/>
    </xf>
    <xf numFmtId="4" fontId="4" fillId="0" borderId="14" xfId="0" applyNumberFormat="1" applyFont="1" applyBorder="1" applyAlignment="1">
      <alignment horizontal="center" vertical="top" shrinkToFit="1"/>
    </xf>
    <xf numFmtId="49" fontId="4" fillId="0" borderId="25" xfId="0" applyNumberFormat="1" applyFont="1" applyBorder="1" applyAlignment="1">
      <alignment horizontal="center" vertical="top" shrinkToFit="1"/>
    </xf>
    <xf numFmtId="0" fontId="3" fillId="28" borderId="0" xfId="0" applyFont="1" applyFill="1" applyBorder="1" applyAlignment="1">
      <alignment horizontal="center" vertical="top" shrinkToFit="1"/>
    </xf>
    <xf numFmtId="0" fontId="3" fillId="28" borderId="0" xfId="0" applyFont="1" applyFill="1" applyBorder="1" applyAlignment="1">
      <alignment horizontal="justify" vertical="top"/>
    </xf>
    <xf numFmtId="4" fontId="3" fillId="28" borderId="0" xfId="0" applyNumberFormat="1" applyFont="1" applyFill="1" applyBorder="1" applyAlignment="1">
      <alignment horizontal="center" shrinkToFit="1"/>
    </xf>
    <xf numFmtId="49" fontId="3" fillId="28" borderId="17" xfId="0" applyNumberFormat="1" applyFont="1" applyFill="1" applyBorder="1" applyAlignment="1">
      <alignment vertical="center" shrinkToFit="1"/>
    </xf>
    <xf numFmtId="0" fontId="36" fillId="28" borderId="18" xfId="0" applyFont="1" applyFill="1" applyBorder="1" applyAlignment="1">
      <alignment vertical="center"/>
    </xf>
    <xf numFmtId="4" fontId="3" fillId="28" borderId="18" xfId="0" applyNumberFormat="1" applyFont="1" applyFill="1" applyBorder="1" applyAlignment="1">
      <alignment vertical="center" shrinkToFit="1"/>
    </xf>
    <xf numFmtId="0" fontId="4" fillId="0" borderId="0" xfId="0" applyFont="1" applyAlignment="1">
      <alignment vertical="center"/>
    </xf>
    <xf numFmtId="0" fontId="3" fillId="28" borderId="17" xfId="170" applyNumberFormat="1" applyFont="1" applyFill="1" applyBorder="1" applyAlignment="1" applyProtection="1">
      <alignment horizontal="center" vertical="top"/>
    </xf>
    <xf numFmtId="0" fontId="36" fillId="28" borderId="18" xfId="170" applyNumberFormat="1" applyFont="1" applyFill="1" applyBorder="1" applyAlignment="1" applyProtection="1">
      <alignment horizontal="justify" vertical="top"/>
    </xf>
    <xf numFmtId="0" fontId="3" fillId="28" borderId="18" xfId="170" applyNumberFormat="1" applyFont="1" applyFill="1" applyBorder="1" applyAlignment="1" applyProtection="1">
      <alignment horizontal="center" vertical="top" shrinkToFit="1"/>
    </xf>
    <xf numFmtId="0" fontId="37" fillId="0" borderId="0" xfId="246" applyFont="1" applyAlignment="1">
      <alignment vertical="center"/>
    </xf>
    <xf numFmtId="0" fontId="38" fillId="0" borderId="0" xfId="246" applyFont="1" applyAlignment="1">
      <alignment vertical="center"/>
    </xf>
    <xf numFmtId="0" fontId="38" fillId="0" borderId="0" xfId="246" applyFont="1" applyAlignment="1">
      <alignment horizontal="justify" vertical="center"/>
    </xf>
    <xf numFmtId="0" fontId="38" fillId="0" borderId="0" xfId="246" applyFont="1" applyAlignment="1">
      <alignment horizontal="justify" vertical="center" wrapText="1"/>
    </xf>
    <xf numFmtId="49" fontId="4" fillId="0" borderId="27" xfId="0" applyNumberFormat="1" applyFont="1" applyBorder="1" applyAlignment="1">
      <alignment vertical="top"/>
    </xf>
    <xf numFmtId="49" fontId="0" fillId="0" borderId="27" xfId="0" applyNumberFormat="1" applyBorder="1" applyAlignment="1">
      <alignment horizontal="justify" vertical="top" wrapText="1"/>
    </xf>
    <xf numFmtId="0" fontId="4" fillId="0" borderId="27" xfId="0" applyFont="1" applyBorder="1" applyAlignment="1">
      <alignment horizontal="center" shrinkToFit="1"/>
    </xf>
    <xf numFmtId="4" fontId="4" fillId="0" borderId="27" xfId="0" applyNumberFormat="1" applyFont="1" applyFill="1" applyBorder="1" applyAlignment="1">
      <alignment horizontal="center" shrinkToFit="1"/>
    </xf>
    <xf numFmtId="0" fontId="4" fillId="0" borderId="0" xfId="170" applyFont="1" applyFill="1" applyAlignment="1" applyProtection="1">
      <alignment horizontal="center" vertical="top" wrapText="1"/>
    </xf>
    <xf numFmtId="4" fontId="4" fillId="0" borderId="0" xfId="170" applyNumberFormat="1" applyFont="1" applyFill="1" applyAlignment="1" applyProtection="1">
      <alignment horizontal="center" vertical="top" wrapText="1"/>
    </xf>
    <xf numFmtId="2" fontId="3" fillId="28" borderId="18" xfId="0" applyNumberFormat="1" applyFont="1" applyFill="1" applyBorder="1" applyAlignment="1" applyProtection="1">
      <alignment horizontal="center" vertical="center" wrapText="1"/>
    </xf>
    <xf numFmtId="2" fontId="3" fillId="28" borderId="19" xfId="0" applyNumberFormat="1" applyFont="1" applyFill="1" applyBorder="1" applyAlignment="1" applyProtection="1">
      <alignment horizontal="center" vertical="center" wrapText="1"/>
      <protection locked="0"/>
    </xf>
    <xf numFmtId="2" fontId="28" fillId="0" borderId="18" xfId="0" applyNumberFormat="1" applyFont="1" applyBorder="1" applyAlignment="1" applyProtection="1">
      <alignment horizontal="center" vertical="center" wrapText="1"/>
      <protection locked="0"/>
    </xf>
    <xf numFmtId="2" fontId="4" fillId="0" borderId="19" xfId="0" applyNumberFormat="1" applyFont="1" applyBorder="1" applyAlignment="1" applyProtection="1">
      <alignment horizontal="center" vertical="center" wrapText="1"/>
      <protection locked="0"/>
    </xf>
    <xf numFmtId="2" fontId="3" fillId="28" borderId="18" xfId="170" applyNumberFormat="1" applyFont="1" applyFill="1" applyBorder="1" applyAlignment="1" applyProtection="1">
      <alignment horizontal="right" vertical="top" shrinkToFit="1"/>
      <protection locked="0"/>
    </xf>
    <xf numFmtId="2" fontId="3" fillId="28" borderId="19" xfId="170" applyNumberFormat="1" applyFont="1" applyFill="1" applyBorder="1" applyAlignment="1" applyProtection="1">
      <alignment horizontal="right" vertical="top" shrinkToFit="1"/>
      <protection locked="0"/>
    </xf>
    <xf numFmtId="2" fontId="4" fillId="0" borderId="12" xfId="0" applyNumberFormat="1" applyFont="1" applyFill="1" applyBorder="1" applyAlignment="1">
      <alignment shrinkToFit="1"/>
    </xf>
    <xf numFmtId="2" fontId="4" fillId="0" borderId="21" xfId="0" applyNumberFormat="1" applyFont="1" applyFill="1" applyBorder="1" applyAlignment="1">
      <alignment shrinkToFit="1"/>
    </xf>
    <xf numFmtId="2" fontId="3" fillId="28" borderId="18" xfId="0" applyNumberFormat="1" applyFont="1" applyFill="1" applyBorder="1" applyAlignment="1">
      <alignment shrinkToFit="1"/>
    </xf>
    <xf numFmtId="2" fontId="3" fillId="28" borderId="19" xfId="0" applyNumberFormat="1" applyFont="1" applyFill="1" applyBorder="1" applyAlignment="1">
      <alignment shrinkToFit="1"/>
    </xf>
    <xf numFmtId="2" fontId="4" fillId="0" borderId="14" xfId="0" applyNumberFormat="1" applyFont="1" applyBorder="1" applyAlignment="1">
      <alignment shrinkToFit="1"/>
    </xf>
    <xf numFmtId="2" fontId="4" fillId="0" borderId="12" xfId="0" applyNumberFormat="1" applyFont="1" applyBorder="1" applyAlignment="1">
      <alignment shrinkToFit="1"/>
    </xf>
    <xf numFmtId="2" fontId="4" fillId="0" borderId="15" xfId="0" applyNumberFormat="1" applyFont="1" applyBorder="1" applyAlignment="1">
      <alignment shrinkToFit="1"/>
    </xf>
    <xf numFmtId="2" fontId="4" fillId="0" borderId="27" xfId="0" applyNumberFormat="1" applyFont="1" applyBorder="1" applyAlignment="1">
      <alignment shrinkToFit="1"/>
    </xf>
    <xf numFmtId="2" fontId="4" fillId="0" borderId="12" xfId="127" applyNumberFormat="1" applyFont="1" applyFill="1" applyBorder="1" applyAlignment="1" applyProtection="1">
      <alignment horizontal="right" vertical="top" shrinkToFit="1"/>
      <protection locked="0"/>
    </xf>
    <xf numFmtId="2" fontId="4" fillId="0" borderId="13" xfId="127" applyNumberFormat="1" applyFont="1" applyFill="1" applyBorder="1" applyAlignment="1" applyProtection="1">
      <alignment horizontal="right" vertical="top" shrinkToFit="1"/>
      <protection locked="0"/>
    </xf>
    <xf numFmtId="2" fontId="3" fillId="0" borderId="20" xfId="0" applyNumberFormat="1" applyFont="1" applyFill="1" applyBorder="1" applyAlignment="1">
      <alignment shrinkToFit="1"/>
    </xf>
    <xf numFmtId="2" fontId="34" fillId="0" borderId="12" xfId="0" applyNumberFormat="1" applyFont="1" applyFill="1" applyBorder="1" applyAlignment="1">
      <alignment shrinkToFit="1"/>
    </xf>
    <xf numFmtId="2" fontId="34" fillId="0" borderId="21" xfId="0" applyNumberFormat="1" applyFont="1" applyFill="1" applyBorder="1" applyAlignment="1">
      <alignment shrinkToFit="1"/>
    </xf>
    <xf numFmtId="2" fontId="35" fillId="28" borderId="18" xfId="0" applyNumberFormat="1" applyFont="1" applyFill="1" applyBorder="1" applyAlignment="1">
      <alignment shrinkToFit="1"/>
    </xf>
    <xf numFmtId="2" fontId="35" fillId="28" borderId="19" xfId="0" applyNumberFormat="1" applyFont="1" applyFill="1" applyBorder="1" applyAlignment="1">
      <alignment shrinkToFit="1"/>
    </xf>
    <xf numFmtId="2" fontId="4" fillId="0" borderId="23" xfId="0" applyNumberFormat="1" applyFont="1" applyFill="1" applyBorder="1" applyAlignment="1">
      <alignment horizontal="center" shrinkToFit="1"/>
    </xf>
    <xf numFmtId="2" fontId="4" fillId="0" borderId="24" xfId="0" applyNumberFormat="1" applyFont="1" applyFill="1" applyBorder="1" applyAlignment="1">
      <alignment horizontal="center" shrinkToFit="1"/>
    </xf>
    <xf numFmtId="2" fontId="3" fillId="28" borderId="19" xfId="0" applyNumberFormat="1" applyFont="1" applyFill="1" applyBorder="1" applyAlignment="1">
      <alignment horizontal="center" shrinkToFit="1"/>
    </xf>
    <xf numFmtId="2" fontId="4" fillId="0" borderId="18" xfId="170" applyNumberFormat="1" applyFont="1" applyFill="1" applyBorder="1" applyAlignment="1" applyProtection="1">
      <alignment horizontal="right" vertical="top" shrinkToFit="1"/>
      <protection locked="0"/>
    </xf>
    <xf numFmtId="2" fontId="4" fillId="0" borderId="19" xfId="170" applyNumberFormat="1" applyFont="1" applyFill="1" applyBorder="1" applyAlignment="1" applyProtection="1">
      <alignment horizontal="right" vertical="top" shrinkToFit="1"/>
      <protection locked="0"/>
    </xf>
    <xf numFmtId="2" fontId="4" fillId="0" borderId="0" xfId="170" applyNumberFormat="1" applyFont="1" applyFill="1" applyAlignment="1" applyProtection="1">
      <alignment horizontal="right" vertical="top" shrinkToFit="1"/>
      <protection locked="0"/>
    </xf>
    <xf numFmtId="2" fontId="4" fillId="0" borderId="21" xfId="0" applyNumberFormat="1" applyFont="1" applyBorder="1" applyAlignment="1">
      <alignment shrinkToFit="1"/>
    </xf>
    <xf numFmtId="2" fontId="3" fillId="0" borderId="20" xfId="0" applyNumberFormat="1" applyFont="1" applyBorder="1" applyAlignment="1">
      <alignment shrinkToFit="1"/>
    </xf>
    <xf numFmtId="2" fontId="4" fillId="0" borderId="23" xfId="0" applyNumberFormat="1" applyFont="1" applyBorder="1" applyAlignment="1">
      <alignment horizontal="center" shrinkToFit="1"/>
    </xf>
    <xf numFmtId="2" fontId="4" fillId="0" borderId="24" xfId="0" applyNumberFormat="1" applyFont="1" applyBorder="1" applyAlignment="1">
      <alignment horizontal="center" shrinkToFit="1"/>
    </xf>
    <xf numFmtId="2" fontId="3" fillId="28" borderId="0" xfId="0" applyNumberFormat="1" applyFont="1" applyFill="1" applyBorder="1" applyAlignment="1">
      <alignment horizontal="center" shrinkToFit="1"/>
    </xf>
    <xf numFmtId="2" fontId="3" fillId="0" borderId="0" xfId="0" applyNumberFormat="1" applyFont="1" applyBorder="1" applyAlignment="1">
      <alignment horizontal="center" shrinkToFit="1"/>
    </xf>
    <xf numFmtId="2" fontId="4" fillId="0" borderId="14" xfId="0" applyNumberFormat="1" applyFont="1" applyBorder="1" applyAlignment="1">
      <alignment vertical="top" shrinkToFit="1"/>
    </xf>
    <xf numFmtId="2" fontId="4" fillId="0" borderId="23" xfId="0" applyNumberFormat="1" applyFont="1" applyBorder="1" applyAlignment="1">
      <alignment shrinkToFit="1"/>
    </xf>
    <xf numFmtId="2" fontId="4" fillId="0" borderId="15" xfId="0" applyNumberFormat="1" applyFont="1" applyBorder="1" applyAlignment="1">
      <alignment horizontal="center" shrinkToFit="1"/>
    </xf>
    <xf numFmtId="2" fontId="4" fillId="0" borderId="26" xfId="0" applyNumberFormat="1" applyFont="1" applyBorder="1" applyAlignment="1">
      <alignment horizontal="center" shrinkToFit="1"/>
    </xf>
    <xf numFmtId="2" fontId="3" fillId="28" borderId="19" xfId="0" applyNumberFormat="1" applyFont="1" applyFill="1" applyBorder="1" applyAlignment="1">
      <alignment vertical="center" shrinkToFit="1"/>
    </xf>
    <xf numFmtId="2" fontId="4" fillId="0" borderId="0" xfId="170" applyNumberFormat="1" applyFont="1" applyFill="1" applyAlignment="1" applyProtection="1">
      <alignment horizontal="right" vertical="top" wrapText="1"/>
      <protection locked="0"/>
    </xf>
    <xf numFmtId="4" fontId="3" fillId="0" borderId="20" xfId="0" applyNumberFormat="1" applyFont="1" applyBorder="1" applyAlignment="1">
      <alignment horizontal="center" shrinkToFit="1"/>
    </xf>
    <xf numFmtId="4" fontId="3" fillId="0" borderId="20" xfId="0" applyNumberFormat="1" applyFont="1" applyBorder="1" applyAlignment="1">
      <alignment vertical="center" shrinkToFit="1"/>
    </xf>
    <xf numFmtId="4" fontId="3" fillId="0" borderId="20" xfId="0" applyNumberFormat="1" applyFont="1" applyBorder="1" applyAlignment="1">
      <alignment shrinkToFit="1"/>
    </xf>
    <xf numFmtId="4" fontId="3" fillId="0" borderId="20" xfId="0" applyNumberFormat="1" applyFont="1" applyFill="1" applyBorder="1" applyAlignment="1">
      <alignment horizontal="center" shrinkToFit="1"/>
    </xf>
    <xf numFmtId="4" fontId="3" fillId="0" borderId="20" xfId="0" applyNumberFormat="1" applyFont="1" applyFill="1" applyBorder="1" applyAlignment="1">
      <alignment shrinkToFit="1"/>
    </xf>
  </cellXfs>
  <cellStyles count="247">
    <cellStyle name="_Procjena opremanja Busevec - Lekenik" xfId="1"/>
    <cellStyle name="20% - Accent1" xfId="2" builtinId="30" customBuiltin="1"/>
    <cellStyle name="20% - Accent1 2" xfId="3"/>
    <cellStyle name="20% - Accent1 2 2" xfId="4"/>
    <cellStyle name="20% - Accent1 3" xfId="5"/>
    <cellStyle name="20% - Accent2" xfId="6" builtinId="34" customBuiltin="1"/>
    <cellStyle name="20% - Accent2 2" xfId="7"/>
    <cellStyle name="20% - Accent2 2 2" xfId="8"/>
    <cellStyle name="20% - Accent2 3" xfId="9"/>
    <cellStyle name="20% - Accent3" xfId="10" builtinId="38" customBuiltin="1"/>
    <cellStyle name="20% - Accent3 2" xfId="11"/>
    <cellStyle name="20% - Accent3 2 2" xfId="12"/>
    <cellStyle name="20% - Accent3 3" xfId="13"/>
    <cellStyle name="20% - Accent4" xfId="14" builtinId="42" customBuiltin="1"/>
    <cellStyle name="20% - Accent4 2" xfId="15"/>
    <cellStyle name="20% - Accent4 2 2" xfId="16"/>
    <cellStyle name="20% - Accent4 3" xfId="17"/>
    <cellStyle name="20% - Accent5" xfId="18" builtinId="46" customBuiltin="1"/>
    <cellStyle name="20% - Accent5 2" xfId="19"/>
    <cellStyle name="20% - Accent5 2 2" xfId="20"/>
    <cellStyle name="20% - Accent5 3" xfId="21"/>
    <cellStyle name="20% - Accent6" xfId="22" builtinId="50" customBuiltin="1"/>
    <cellStyle name="20% - Accent6 2" xfId="23"/>
    <cellStyle name="20% - Accent6 2 2" xfId="24"/>
    <cellStyle name="20% - Accent6 3" xfId="25"/>
    <cellStyle name="20% - Isticanje1" xfId="26"/>
    <cellStyle name="20% - Isticanje1 2" xfId="27"/>
    <cellStyle name="20% - Isticanje1_2014-12-03 Tender B Manastir - most Drava" xfId="28"/>
    <cellStyle name="20% - Isticanje2" xfId="29"/>
    <cellStyle name="20% - Isticanje2 2" xfId="30"/>
    <cellStyle name="20% - Isticanje2_2014-12-03 Tender B Manastir - most Drava" xfId="31"/>
    <cellStyle name="20% - Isticanje3" xfId="32"/>
    <cellStyle name="20% - Isticanje3 2" xfId="33"/>
    <cellStyle name="20% - Isticanje3_2014-12-03 Tender B Manastir - most Drava" xfId="34"/>
    <cellStyle name="20% - Isticanje4" xfId="35"/>
    <cellStyle name="20% - Isticanje4 2" xfId="36"/>
    <cellStyle name="20% - Isticanje4_2014-12-03 Tender B Manastir - most Drava" xfId="37"/>
    <cellStyle name="20% - Isticanje5" xfId="38"/>
    <cellStyle name="20% - Isticanje5 2" xfId="39"/>
    <cellStyle name="20% - Isticanje5_2014-12-03 Tender B Manastir - most Drava" xfId="40"/>
    <cellStyle name="20% - Isticanje6" xfId="41"/>
    <cellStyle name="20% - Isticanje6 2" xfId="42"/>
    <cellStyle name="20% - Isticanje6_2014-12-03 Tender B Manastir - most Drava" xfId="43"/>
    <cellStyle name="40% - Accent1" xfId="44" builtinId="31" customBuiltin="1"/>
    <cellStyle name="40% - Accent1 2" xfId="45"/>
    <cellStyle name="40% - Accent1 2 2" xfId="46"/>
    <cellStyle name="40% - Accent1 3" xfId="47"/>
    <cellStyle name="40% - Accent2" xfId="48" builtinId="35" customBuiltin="1"/>
    <cellStyle name="40% - Accent2 2" xfId="49"/>
    <cellStyle name="40% - Accent2 2 2" xfId="50"/>
    <cellStyle name="40% - Accent2 3" xfId="51"/>
    <cellStyle name="40% - Accent3" xfId="52" builtinId="39" customBuiltin="1"/>
    <cellStyle name="40% - Accent3 2" xfId="53"/>
    <cellStyle name="40% - Accent3 2 2" xfId="54"/>
    <cellStyle name="40% - Accent3 3" xfId="55"/>
    <cellStyle name="40% - Accent4" xfId="56" builtinId="43" customBuiltin="1"/>
    <cellStyle name="40% - Accent4 2" xfId="57"/>
    <cellStyle name="40% - Accent4 2 2" xfId="58"/>
    <cellStyle name="40% - Accent4 3" xfId="59"/>
    <cellStyle name="40% - Accent5" xfId="60" builtinId="47" customBuiltin="1"/>
    <cellStyle name="40% - Accent5 2" xfId="61"/>
    <cellStyle name="40% - Accent5 2 2" xfId="62"/>
    <cellStyle name="40% - Accent5 3" xfId="63"/>
    <cellStyle name="40% - Accent5 4" xfId="64"/>
    <cellStyle name="40% - Accent6" xfId="65" builtinId="51" customBuiltin="1"/>
    <cellStyle name="40% - Accent6 2" xfId="66"/>
    <cellStyle name="40% - Accent6 2 2" xfId="67"/>
    <cellStyle name="40% - Accent6 3" xfId="68"/>
    <cellStyle name="40% - Isticanje2" xfId="69"/>
    <cellStyle name="40% - Isticanje2 2" xfId="70"/>
    <cellStyle name="40% - Isticanje2_2014-12-03 Tender B Manastir - most Drava" xfId="71"/>
    <cellStyle name="40% - Isticanje3" xfId="72"/>
    <cellStyle name="40% - Isticanje3 2" xfId="73"/>
    <cellStyle name="40% - Isticanje3_2014-12-03 Tender B Manastir - most Drava" xfId="74"/>
    <cellStyle name="40% - Isticanje4" xfId="75"/>
    <cellStyle name="40% - Isticanje4 2" xfId="76"/>
    <cellStyle name="40% - Isticanje4_2014-12-03 Tender B Manastir - most Drava" xfId="77"/>
    <cellStyle name="40% - Isticanje5" xfId="78"/>
    <cellStyle name="40% - Isticanje5 2" xfId="79"/>
    <cellStyle name="40% - Isticanje5 3" xfId="80"/>
    <cellStyle name="40% - Isticanje5 5" xfId="81"/>
    <cellStyle name="40% - Isticanje5_2014-12-03 Tender B Manastir - most Drava" xfId="82"/>
    <cellStyle name="40% - Isticanje6" xfId="83"/>
    <cellStyle name="40% - Isticanje6 2" xfId="84"/>
    <cellStyle name="40% - Isticanje6_2014-12-03 Tender B Manastir - most Drava" xfId="85"/>
    <cellStyle name="40% - Naglasak1" xfId="86"/>
    <cellStyle name="40% - Naglasak1 2" xfId="87"/>
    <cellStyle name="40% - Naglasak1_2014-12-03 Tender B Manastir - most Drava" xfId="88"/>
    <cellStyle name="60% - Accent1" xfId="89" builtinId="32" customBuiltin="1"/>
    <cellStyle name="60% - Accent1 2" xfId="90"/>
    <cellStyle name="60% - Accent2" xfId="91" builtinId="36" customBuiltin="1"/>
    <cellStyle name="60% - Accent2 2" xfId="92"/>
    <cellStyle name="60% - Accent3" xfId="93" builtinId="40" customBuiltin="1"/>
    <cellStyle name="60% - Accent3 2" xfId="94"/>
    <cellStyle name="60% - Accent4" xfId="95" builtinId="44" customBuiltin="1"/>
    <cellStyle name="60% - Accent4 2" xfId="96"/>
    <cellStyle name="60% - Accent5" xfId="97" builtinId="48" customBuiltin="1"/>
    <cellStyle name="60% - Accent5 2" xfId="98"/>
    <cellStyle name="60% - Accent6" xfId="99" builtinId="52" customBuiltin="1"/>
    <cellStyle name="60% - Accent6 2" xfId="100"/>
    <cellStyle name="60% - Isticanje1" xfId="101"/>
    <cellStyle name="60% - Isticanje2" xfId="102"/>
    <cellStyle name="60% - Isticanje3" xfId="103"/>
    <cellStyle name="60% - Isticanje4" xfId="104"/>
    <cellStyle name="60% - Isticanje5" xfId="105"/>
    <cellStyle name="60% - Isticanje6"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5 2" xfId="116"/>
    <cellStyle name="Accent6" xfId="117" builtinId="49" customBuiltin="1"/>
    <cellStyle name="Accent6 2" xfId="118"/>
    <cellStyle name="Bad" xfId="119" builtinId="27" customBuiltin="1"/>
    <cellStyle name="Bad 2" xfId="120"/>
    <cellStyle name="Bilješka" xfId="121"/>
    <cellStyle name="Calculation" xfId="122" builtinId="22" customBuiltin="1"/>
    <cellStyle name="Calculation 2" xfId="123"/>
    <cellStyle name="Check Cell" xfId="124" builtinId="23" customBuiltin="1"/>
    <cellStyle name="Check Cell 2" xfId="125"/>
    <cellStyle name="Comma 2" xfId="126"/>
    <cellStyle name="Comma 3" xfId="127"/>
    <cellStyle name="Comma 3 2" xfId="128"/>
    <cellStyle name="Comma 3 2 2" xfId="129"/>
    <cellStyle name="Comma 4" xfId="130"/>
    <cellStyle name="Comma 4 2" xfId="131"/>
    <cellStyle name="Comma 5" xfId="132"/>
    <cellStyle name="Currency 2" xfId="133"/>
    <cellStyle name="Dobro" xfId="134"/>
    <cellStyle name="Euro" xfId="135"/>
    <cellStyle name="Explanatory Text" xfId="136" builtinId="53" customBuiltin="1"/>
    <cellStyle name="Explanatory Text 2" xfId="137"/>
    <cellStyle name="Good" xfId="138" builtinId="26" customBuiltin="1"/>
    <cellStyle name="Good 2" xfId="139"/>
    <cellStyle name="Heading 1" xfId="140" builtinId="16" customBuiltin="1"/>
    <cellStyle name="Heading 1 2" xfId="141"/>
    <cellStyle name="Heading 2" xfId="142" builtinId="17" customBuiltin="1"/>
    <cellStyle name="Heading 2 2" xfId="143"/>
    <cellStyle name="Heading 3" xfId="144" builtinId="18" customBuiltin="1"/>
    <cellStyle name="Heading 3 2" xfId="145"/>
    <cellStyle name="Heading 4" xfId="146" builtinId="19" customBuiltin="1"/>
    <cellStyle name="Heading 4 2" xfId="147"/>
    <cellStyle name="Input" xfId="148" builtinId="20" customBuiltin="1"/>
    <cellStyle name="Input 2" xfId="149"/>
    <cellStyle name="Isticanje1" xfId="150"/>
    <cellStyle name="Isticanje2" xfId="151"/>
    <cellStyle name="Isticanje3" xfId="152"/>
    <cellStyle name="Isticanje4" xfId="153"/>
    <cellStyle name="Isticanje5" xfId="154"/>
    <cellStyle name="Isticanje6" xfId="155"/>
    <cellStyle name="Izlaz" xfId="156"/>
    <cellStyle name="Izračun" xfId="157"/>
    <cellStyle name="Linked Cell" xfId="158" builtinId="24" customBuiltin="1"/>
    <cellStyle name="Linked Cell 2" xfId="159"/>
    <cellStyle name="Loše" xfId="160"/>
    <cellStyle name="Naslov" xfId="161"/>
    <cellStyle name="Naslov 1" xfId="162"/>
    <cellStyle name="Naslov 2" xfId="163"/>
    <cellStyle name="Naslov 3" xfId="164"/>
    <cellStyle name="Naslov 4" xfId="165"/>
    <cellStyle name="Neutral" xfId="166" builtinId="28" customBuiltin="1"/>
    <cellStyle name="Neutral 2" xfId="167"/>
    <cellStyle name="Neutralno" xfId="168"/>
    <cellStyle name="Normal" xfId="0" builtinId="0"/>
    <cellStyle name="Normal 2" xfId="169"/>
    <cellStyle name="Normal 2 2" xfId="170"/>
    <cellStyle name="Normal 3" xfId="171"/>
    <cellStyle name="Normal 3 2" xfId="172"/>
    <cellStyle name="Normal 4" xfId="173"/>
    <cellStyle name="Normal 4 2" xfId="174"/>
    <cellStyle name="Normal 4_2014-12-03 Tender B Manastir - most Drava" xfId="175"/>
    <cellStyle name="Normal 5" xfId="176"/>
    <cellStyle name="Normal 5 2 2" xfId="246"/>
    <cellStyle name="Normal 6" xfId="177"/>
    <cellStyle name="Normal 7" xfId="178"/>
    <cellStyle name="Normal 9" xfId="179"/>
    <cellStyle name="Normal 9 2" xfId="180"/>
    <cellStyle name="Note" xfId="181" builtinId="10" customBuiltin="1"/>
    <cellStyle name="Note 2" xfId="182"/>
    <cellStyle name="Note 3" xfId="183"/>
    <cellStyle name="Note 4" xfId="184"/>
    <cellStyle name="Obično 183" xfId="185"/>
    <cellStyle name="Obično 183 2" xfId="186"/>
    <cellStyle name="Obično 2" xfId="187"/>
    <cellStyle name="Obično 3" xfId="188"/>
    <cellStyle name="Obično 3 2" xfId="189"/>
    <cellStyle name="Obično 3 3" xfId="190"/>
    <cellStyle name="Obično 4" xfId="191"/>
    <cellStyle name="Obično 5" xfId="192"/>
    <cellStyle name="Obično 5 4" xfId="193"/>
    <cellStyle name="Obično 5_2014-12-03 Tender B Manastir - most Drava" xfId="194"/>
    <cellStyle name="Obično 6" xfId="195"/>
    <cellStyle name="Obično 6 2" xfId="196"/>
    <cellStyle name="Obično 7" xfId="197"/>
    <cellStyle name="Obično 8" xfId="198"/>
    <cellStyle name="Obično 9" xfId="199"/>
    <cellStyle name="Obično_1) KB 10(20) kV TS DM- RP DM" xfId="200"/>
    <cellStyle name="Output" xfId="201" builtinId="21" customBuiltin="1"/>
    <cellStyle name="Output 2" xfId="202"/>
    <cellStyle name="Percent 2" xfId="203"/>
    <cellStyle name="Percent 3" xfId="204"/>
    <cellStyle name="Percent 3 2" xfId="205"/>
    <cellStyle name="Postotak 2" xfId="206"/>
    <cellStyle name="Postotak 3" xfId="207"/>
    <cellStyle name="Postotak 4" xfId="208"/>
    <cellStyle name="Povezana ćelija" xfId="209"/>
    <cellStyle name="Provjera ćelije" xfId="210"/>
    <cellStyle name="Stil 1" xfId="211"/>
    <cellStyle name="Style 1" xfId="212"/>
    <cellStyle name="Style 1 2" xfId="213"/>
    <cellStyle name="Style 1_troskovnik-granicni prijelazi - tipski" xfId="214"/>
    <cellStyle name="Tekst objašnjenja" xfId="215"/>
    <cellStyle name="Tekst upozorenja" xfId="216"/>
    <cellStyle name="Title" xfId="217" builtinId="15" customBuiltin="1"/>
    <cellStyle name="Title 2" xfId="218"/>
    <cellStyle name="Total" xfId="219" builtinId="25" customBuiltin="1"/>
    <cellStyle name="Total 2" xfId="220"/>
    <cellStyle name="Ukupni zbroj" xfId="221"/>
    <cellStyle name="Ukupno" xfId="222"/>
    <cellStyle name="Ukupno 2" xfId="223"/>
    <cellStyle name="Unos" xfId="224"/>
    <cellStyle name="Valuta 2" xfId="225"/>
    <cellStyle name="Valuta 3" xfId="226"/>
    <cellStyle name="Warning Text" xfId="227" builtinId="11" customBuiltin="1"/>
    <cellStyle name="Warning Text 2" xfId="228"/>
    <cellStyle name="Warning Text 8 4" xfId="229"/>
    <cellStyle name="Zarez 2" xfId="230"/>
    <cellStyle name="Zarez 2 2" xfId="231"/>
    <cellStyle name="Zarez 2 3" xfId="232"/>
    <cellStyle name="Zarez 2 4" xfId="233"/>
    <cellStyle name="Zarez 2_Knjiga 5 TROŠKOVNIK Instalaterski radovi dio 1" xfId="234"/>
    <cellStyle name="Zarez 3" xfId="235"/>
    <cellStyle name="Zarez 3 2" xfId="236"/>
    <cellStyle name="Zarez 3 2 2" xfId="237"/>
    <cellStyle name="Zarez 3 3" xfId="238"/>
    <cellStyle name="Zarez 3 3 2" xfId="239"/>
    <cellStyle name="Zarez 3_Knjiga 5 TROŠKOVNIK Instalaterski radovi dio 1" xfId="240"/>
    <cellStyle name="Zarez 4" xfId="241"/>
    <cellStyle name="Zarez 5" xfId="242"/>
    <cellStyle name="Zarez 5 2" xfId="243"/>
    <cellStyle name="Zarez 6" xfId="244"/>
    <cellStyle name="Zarez_8.3.2.plinovod-strojarski troskovnik-popravak" xfId="2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usernames" Target="revisions/userNam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KP-C1\Files\_Projekti\IKEA-GLAVNI%20PROJEKT\Tender\&#268;vor%20Otok%20Svibovski_krakovi%201,3,4,5,6-tende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ZGTVINCEK7\Madjarska_Osijek\Users\vslijepcevic\AppData\Local\Microsoft\Windows\Temporary%20Internet%20Files\Content.Outlook\7A0KDTTS\Grani&#269;ni%20prijelazi\Ugovrni%20tro&#353;kovnik%20%20IZGRADNJA%20J%20-%20VG%20od%200+000%20DO%206+3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gradjenje$\Documents%20and%20Settings\mlozanci\My%20Documents\JAVNA%20NADMETANJA%20GRA&#272;ENJE\&#352;PRANCE\FAKTOR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av\gradjenje$\projektiranje\AC%20Op&#263;enito\Grupa%20za%20troskovnike\Tipski%20troskovnici\Nova%20spranca%20Primavera\primavera%20d\2.%20UT%20KNJIGA%204A%20Telekomunikacij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revisions/_rels/revisionHeaders.xml.rels><?xml version="1.0" encoding="UTF-8" standalone="yes"?>
<Relationships xmlns="http://schemas.openxmlformats.org/package/2006/relationships"><Relationship Id="rId46"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0C85C2-1909-4F2C-B467-45E7FA198C48}" diskRevisions="1" revisionId="14555" version="9">
  <header guid="{920C85C2-1909-4F2C-B467-45E7FA198C48}" dateTime="2022-03-08T13:03:03" maxSheetId="3" userName="Lidija Svetec Šošić" r:id="rId46">
    <sheetIdMap count="2">
      <sheetId val="1"/>
      <sheetId val="2"/>
    </sheetIdMap>
  </header>
</header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E43"/>
  <sheetViews>
    <sheetView showGridLines="0" view="pageLayout" zoomScaleNormal="100" zoomScaleSheetLayoutView="100" workbookViewId="0">
      <selection activeCell="A25" sqref="A25"/>
    </sheetView>
  </sheetViews>
  <sheetFormatPr defaultColWidth="9.140625" defaultRowHeight="12.75"/>
  <cols>
    <col min="1" max="1" width="103.42578125" style="40" customWidth="1"/>
    <col min="2" max="2" width="10.7109375" style="35" customWidth="1"/>
    <col min="3" max="3" width="11.140625" style="36" customWidth="1"/>
    <col min="4" max="4" width="10.7109375" style="37" customWidth="1"/>
    <col min="5" max="5" width="15.42578125" style="38" customWidth="1"/>
    <col min="6" max="16384" width="9.140625" style="39"/>
  </cols>
  <sheetData>
    <row r="1" spans="1:1" ht="15">
      <c r="A1" s="101" t="s">
        <v>159</v>
      </c>
    </row>
    <row r="2" spans="1:1" ht="15">
      <c r="A2" s="102"/>
    </row>
    <row r="3" spans="1:1" s="41" customFormat="1" ht="60">
      <c r="A3" s="103" t="s">
        <v>160</v>
      </c>
    </row>
    <row r="4" spans="1:1" s="41" customFormat="1" ht="15">
      <c r="A4" s="103"/>
    </row>
    <row r="5" spans="1:1" s="41" customFormat="1" ht="90">
      <c r="A5" s="103" t="s">
        <v>183</v>
      </c>
    </row>
    <row r="6" spans="1:1" s="41" customFormat="1" ht="15">
      <c r="A6" s="103"/>
    </row>
    <row r="7" spans="1:1" s="41" customFormat="1" ht="75">
      <c r="A7" s="103" t="s">
        <v>178</v>
      </c>
    </row>
    <row r="8" spans="1:1" s="41" customFormat="1" ht="15">
      <c r="A8" s="103"/>
    </row>
    <row r="9" spans="1:1" s="41" customFormat="1" ht="75">
      <c r="A9" s="103" t="s">
        <v>181</v>
      </c>
    </row>
    <row r="10" spans="1:1" s="41" customFormat="1" ht="15">
      <c r="A10" s="103"/>
    </row>
    <row r="11" spans="1:1" s="41" customFormat="1" ht="60">
      <c r="A11" s="103" t="s">
        <v>161</v>
      </c>
    </row>
    <row r="12" spans="1:1" s="41" customFormat="1" ht="15">
      <c r="A12" s="103"/>
    </row>
    <row r="13" spans="1:1" s="41" customFormat="1" ht="75">
      <c r="A13" s="103" t="s">
        <v>182</v>
      </c>
    </row>
    <row r="14" spans="1:1" s="41" customFormat="1" ht="15">
      <c r="A14" s="103"/>
    </row>
    <row r="15" spans="1:1" s="41" customFormat="1" ht="60">
      <c r="A15" s="103" t="s">
        <v>176</v>
      </c>
    </row>
    <row r="16" spans="1:1" s="41" customFormat="1" ht="15">
      <c r="A16" s="103"/>
    </row>
    <row r="17" spans="1:1" s="41" customFormat="1" ht="45">
      <c r="A17" s="103" t="s">
        <v>179</v>
      </c>
    </row>
    <row r="18" spans="1:1" s="41" customFormat="1" ht="15">
      <c r="A18" s="103"/>
    </row>
    <row r="19" spans="1:1" s="41" customFormat="1" ht="45">
      <c r="A19" s="103" t="s">
        <v>177</v>
      </c>
    </row>
    <row r="20" spans="1:1" s="41" customFormat="1" ht="15">
      <c r="A20" s="103"/>
    </row>
    <row r="21" spans="1:1" s="41" customFormat="1" ht="15">
      <c r="A21" s="103" t="s">
        <v>162</v>
      </c>
    </row>
    <row r="22" spans="1:1" s="41" customFormat="1" ht="15">
      <c r="A22" s="103"/>
    </row>
    <row r="23" spans="1:1" s="41" customFormat="1" ht="45">
      <c r="A23" s="104" t="s">
        <v>163</v>
      </c>
    </row>
    <row r="24" spans="1:1" s="41" customFormat="1" ht="15">
      <c r="A24" s="104"/>
    </row>
    <row r="25" spans="1:1" s="41" customFormat="1" ht="75">
      <c r="A25" s="103" t="s">
        <v>180</v>
      </c>
    </row>
    <row r="26" spans="1:1" s="41" customFormat="1">
      <c r="A26" s="34"/>
    </row>
    <row r="27" spans="1:1" s="41" customFormat="1">
      <c r="A27" s="34"/>
    </row>
    <row r="28" spans="1:1" s="41" customFormat="1">
      <c r="A28" s="34"/>
    </row>
    <row r="29" spans="1:1" s="41" customFormat="1">
      <c r="A29" s="34"/>
    </row>
    <row r="30" spans="1:1" s="41" customFormat="1">
      <c r="A30" s="34"/>
    </row>
    <row r="31" spans="1:1" s="41" customFormat="1">
      <c r="A31" s="34"/>
    </row>
    <row r="32" spans="1:1" s="41" customFormat="1">
      <c r="A32" s="34"/>
    </row>
    <row r="33" spans="1:1" s="41" customFormat="1">
      <c r="A33" s="34"/>
    </row>
    <row r="34" spans="1:1" s="41" customFormat="1">
      <c r="A34" s="34"/>
    </row>
    <row r="35" spans="1:1" s="41" customFormat="1">
      <c r="A35" s="34"/>
    </row>
    <row r="36" spans="1:1" s="41" customFormat="1">
      <c r="A36" s="34"/>
    </row>
    <row r="37" spans="1:1" s="41" customFormat="1">
      <c r="A37" s="34"/>
    </row>
    <row r="38" spans="1:1" s="41" customFormat="1">
      <c r="A38" s="34"/>
    </row>
    <row r="39" spans="1:1" s="41" customFormat="1">
      <c r="A39" s="42"/>
    </row>
    <row r="40" spans="1:1" s="41" customFormat="1">
      <c r="A40" s="42"/>
    </row>
    <row r="41" spans="1:1" s="41" customFormat="1">
      <c r="A41" s="42"/>
    </row>
    <row r="42" spans="1:1" s="41" customFormat="1">
      <c r="A42" s="42"/>
    </row>
    <row r="43" spans="1:1" s="41" customFormat="1">
      <c r="A43" s="34"/>
    </row>
  </sheetData>
  <customSheetViews>
    <customSheetView guid="{4D9ADD81-FDCC-46B4-9DCD-A3649BFB8B46}" showPageBreaks="1" showGridLines="0" fitToPage="1" view="pageLayout">
      <selection activeCell="A25" sqref="A25"/>
      <pageMargins left="0.78740157480314965" right="0.39370078740157483" top="0.59055118110236227" bottom="0.39370078740157483" header="0" footer="0"/>
      <printOptions horizontalCentered="1"/>
      <pageSetup paperSize="9" scale="89" firstPageNumber="4" fitToHeight="0" orientation="portrait" r:id="rId1"/>
      <headerFooter>
        <oddFooter>&amp;C&amp;9
&amp;P / &amp;N</oddFooter>
      </headerFooter>
    </customSheetView>
    <customSheetView guid="{BD304AF5-0590-4F6D-A839-6882F89441D0}" showPageBreaks="1" showGridLines="0" fitToPage="1" view="pageBreakPreview">
      <selection activeCell="A36" sqref="A36"/>
      <pageMargins left="0.78740157480314965" right="0.39370078740157483" top="0.59055118110236227" bottom="0.39370078740157483" header="0" footer="0"/>
      <printOptions horizontalCentered="1"/>
      <pageSetup paperSize="9" scale="89" firstPageNumber="4" fitToHeight="0" orientation="portrait" r:id="rId2"/>
      <headerFooter>
        <oddFooter>&amp;C&amp;9Stranica &amp;P/&amp;N</oddFooter>
      </headerFooter>
    </customSheetView>
    <customSheetView guid="{211B54CA-058E-49A4-B419-5032BE0C7BD5}" showPageBreaks="1" showGridLines="0" fitToPage="1" view="pageBreakPreview" topLeftCell="A29">
      <selection activeCell="A41" sqref="A40:A41"/>
      <pageMargins left="0.78740157480314965" right="0.39370078740157483" top="0.59055118110236227" bottom="0.39370078740157483" header="0" footer="0"/>
      <printOptions horizontalCentered="1"/>
      <pageSetup paperSize="9" scale="89" firstPageNumber="4" fitToHeight="0" orientation="portrait" r:id="rId3"/>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B72E4D0B-D4CC-4DD4-BA8F-D0C661A3C3C8}"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4"/>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67D0F4A2-77BD-4DF0-B22D-6568B473E773}"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5"/>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8C99E1F1-E816-4C00-9DBB-2785DECFD421}"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6"/>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s>
  <printOptions horizontalCentered="1"/>
  <pageMargins left="0.78740157480314965" right="0.39370078740157483" top="0.59055118110236227" bottom="0.39370078740157483" header="0" footer="0"/>
  <pageSetup paperSize="9" scale="89" firstPageNumber="4" fitToHeight="0" orientation="portrait" r:id="rId7"/>
  <headerFooter>
    <oddFooter>&amp;C&amp;9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BU271"/>
  <sheetViews>
    <sheetView showGridLines="0" tabSelected="1" showWhiteSpace="0" view="pageBreakPreview" zoomScaleNormal="100" zoomScaleSheetLayoutView="100" workbookViewId="0">
      <selection activeCell="D280" sqref="D280"/>
    </sheetView>
  </sheetViews>
  <sheetFormatPr defaultColWidth="9.140625" defaultRowHeight="12.75"/>
  <cols>
    <col min="1" max="1" width="8.5703125" style="1" bestFit="1" customWidth="1"/>
    <col min="2" max="2" width="57.42578125" style="2" customWidth="1"/>
    <col min="3" max="3" width="8.7109375" style="3" bestFit="1" customWidth="1"/>
    <col min="4" max="4" width="8.42578125" style="4" bestFit="1" customWidth="1"/>
    <col min="5" max="5" width="9.85546875" style="137" bestFit="1" customWidth="1"/>
    <col min="6" max="6" width="11.28515625" style="137" bestFit="1" customWidth="1"/>
    <col min="7" max="7" width="9.140625" style="11"/>
    <col min="8" max="16384" width="9.140625" style="6"/>
  </cols>
  <sheetData>
    <row r="1" spans="1:9" s="5" customFormat="1" ht="26.25" thickBot="1">
      <c r="A1" s="31" t="s">
        <v>3</v>
      </c>
      <c r="B1" s="32" t="s">
        <v>9</v>
      </c>
      <c r="C1" s="32" t="s">
        <v>11</v>
      </c>
      <c r="D1" s="33" t="s">
        <v>4</v>
      </c>
      <c r="E1" s="111" t="s">
        <v>10</v>
      </c>
      <c r="F1" s="112" t="s">
        <v>2</v>
      </c>
      <c r="G1" s="10"/>
    </row>
    <row r="2" spans="1:9" s="8" customFormat="1" ht="15" thickBot="1">
      <c r="A2" s="57"/>
      <c r="B2" s="58"/>
      <c r="C2" s="58"/>
      <c r="D2" s="59"/>
      <c r="E2" s="113"/>
      <c r="F2" s="114"/>
      <c r="G2" s="13"/>
    </row>
    <row r="3" spans="1:9" s="7" customFormat="1" ht="19.5" customHeight="1" thickBot="1">
      <c r="A3" s="43" t="s">
        <v>16</v>
      </c>
      <c r="B3" s="44" t="s">
        <v>33</v>
      </c>
      <c r="C3" s="45"/>
      <c r="D3" s="45"/>
      <c r="E3" s="115"/>
      <c r="F3" s="116"/>
      <c r="G3" s="9"/>
      <c r="I3" s="12"/>
    </row>
    <row r="4" spans="1:9" s="14" customFormat="1" ht="13.5" thickBot="1">
      <c r="A4" s="54"/>
      <c r="B4" s="18"/>
      <c r="C4" s="21"/>
      <c r="D4" s="21"/>
      <c r="E4" s="117"/>
      <c r="F4" s="118"/>
    </row>
    <row r="5" spans="1:9" s="14" customFormat="1" ht="13.5" thickBot="1">
      <c r="A5" s="50" t="s">
        <v>17</v>
      </c>
      <c r="B5" s="47" t="s">
        <v>19</v>
      </c>
      <c r="C5" s="48"/>
      <c r="D5" s="48"/>
      <c r="E5" s="119"/>
      <c r="F5" s="120"/>
    </row>
    <row r="6" spans="1:9" s="14" customFormat="1">
      <c r="A6" s="54"/>
      <c r="B6" s="18"/>
      <c r="C6" s="21"/>
      <c r="D6" s="22"/>
      <c r="E6" s="117"/>
      <c r="F6" s="118"/>
    </row>
    <row r="7" spans="1:9" customFormat="1">
      <c r="A7" s="60">
        <v>1</v>
      </c>
      <c r="B7" s="15" t="s">
        <v>25</v>
      </c>
      <c r="C7" s="61" t="s">
        <v>1</v>
      </c>
      <c r="D7" s="19">
        <v>4</v>
      </c>
      <c r="E7" s="121"/>
      <c r="F7" s="121">
        <f>ROUND(D7*E7,2)</f>
        <v>0</v>
      </c>
    </row>
    <row r="8" spans="1:9" customFormat="1" ht="25.5">
      <c r="A8" s="62"/>
      <c r="B8" s="27" t="s">
        <v>26</v>
      </c>
      <c r="C8" s="20"/>
      <c r="D8" s="22"/>
      <c r="E8" s="122"/>
      <c r="F8" s="122"/>
    </row>
    <row r="9" spans="1:9" customFormat="1">
      <c r="A9" s="63"/>
      <c r="B9" s="25" t="s">
        <v>6</v>
      </c>
      <c r="C9" s="64"/>
      <c r="D9" s="24"/>
      <c r="E9" s="123"/>
      <c r="F9" s="123"/>
    </row>
    <row r="10" spans="1:9" customFormat="1">
      <c r="A10" s="62"/>
      <c r="B10" s="18"/>
      <c r="C10" s="20"/>
      <c r="D10" s="22"/>
      <c r="E10" s="122"/>
      <c r="F10" s="122"/>
    </row>
    <row r="11" spans="1:9" customFormat="1" ht="15" customHeight="1">
      <c r="A11" s="60">
        <v>2</v>
      </c>
      <c r="B11" s="15" t="s">
        <v>27</v>
      </c>
      <c r="C11" s="61" t="s">
        <v>0</v>
      </c>
      <c r="D11" s="19">
        <v>100</v>
      </c>
      <c r="E11" s="121"/>
      <c r="F11" s="121">
        <f>ROUND(D11*E11,2)</f>
        <v>0</v>
      </c>
    </row>
    <row r="12" spans="1:9" customFormat="1" ht="25.5">
      <c r="A12" s="62"/>
      <c r="B12" s="27" t="s">
        <v>28</v>
      </c>
      <c r="C12" s="20"/>
      <c r="D12" s="22"/>
      <c r="E12" s="122"/>
      <c r="F12" s="122"/>
    </row>
    <row r="13" spans="1:9" customFormat="1">
      <c r="A13" s="63"/>
      <c r="B13" s="25" t="s">
        <v>5</v>
      </c>
      <c r="C13" s="64"/>
      <c r="D13" s="24"/>
      <c r="E13" s="123"/>
      <c r="F13" s="123"/>
    </row>
    <row r="14" spans="1:9" customFormat="1">
      <c r="A14" s="62"/>
      <c r="B14" s="18"/>
      <c r="C14" s="20"/>
      <c r="D14" s="22"/>
      <c r="E14" s="122"/>
      <c r="F14" s="122"/>
    </row>
    <row r="15" spans="1:9" customFormat="1" ht="15" customHeight="1">
      <c r="A15" s="60">
        <v>3</v>
      </c>
      <c r="B15" s="15" t="s">
        <v>30</v>
      </c>
      <c r="C15" s="61" t="s">
        <v>1</v>
      </c>
      <c r="D15" s="19">
        <v>1</v>
      </c>
      <c r="E15" s="121"/>
      <c r="F15" s="121">
        <f>ROUND(D15*E15,2)</f>
        <v>0</v>
      </c>
    </row>
    <row r="16" spans="1:9" customFormat="1" ht="25.5">
      <c r="A16" s="62"/>
      <c r="B16" s="27" t="s">
        <v>29</v>
      </c>
      <c r="C16" s="20"/>
      <c r="D16" s="22"/>
      <c r="E16" s="122"/>
      <c r="F16" s="122"/>
    </row>
    <row r="17" spans="1:6" customFormat="1">
      <c r="A17" s="63"/>
      <c r="B17" s="25" t="s">
        <v>6</v>
      </c>
      <c r="C17" s="64"/>
      <c r="D17" s="24"/>
      <c r="E17" s="123"/>
      <c r="F17" s="123"/>
    </row>
    <row r="18" spans="1:6" customFormat="1">
      <c r="A18" s="62"/>
      <c r="B18" s="18"/>
      <c r="C18" s="20"/>
      <c r="D18" s="22"/>
      <c r="E18" s="122"/>
      <c r="F18" s="122"/>
    </row>
    <row r="19" spans="1:6" customFormat="1">
      <c r="A19" s="60">
        <v>4</v>
      </c>
      <c r="B19" s="15" t="s">
        <v>20</v>
      </c>
      <c r="C19" s="61" t="s">
        <v>1</v>
      </c>
      <c r="D19" s="19">
        <v>5</v>
      </c>
      <c r="E19" s="121"/>
      <c r="F19" s="121">
        <f>ROUND(D19*E19,2)</f>
        <v>0</v>
      </c>
    </row>
    <row r="20" spans="1:6" customFormat="1" ht="102">
      <c r="A20" s="62"/>
      <c r="B20" s="27" t="s">
        <v>21</v>
      </c>
      <c r="C20" s="20"/>
      <c r="D20" s="22"/>
      <c r="E20" s="122"/>
      <c r="F20" s="122"/>
    </row>
    <row r="21" spans="1:6" customFormat="1">
      <c r="A21" s="63"/>
      <c r="B21" s="25" t="s">
        <v>6</v>
      </c>
      <c r="C21" s="64"/>
      <c r="D21" s="24"/>
      <c r="E21" s="123"/>
      <c r="F21" s="123"/>
    </row>
    <row r="22" spans="1:6" customFormat="1">
      <c r="A22" s="62"/>
      <c r="B22" s="18"/>
      <c r="C22" s="20"/>
      <c r="D22" s="22"/>
      <c r="E22" s="122"/>
      <c r="F22" s="122"/>
    </row>
    <row r="23" spans="1:6" customFormat="1">
      <c r="A23" s="60">
        <v>5</v>
      </c>
      <c r="B23" s="15" t="s">
        <v>165</v>
      </c>
      <c r="C23" s="61" t="s">
        <v>0</v>
      </c>
      <c r="D23" s="19">
        <v>150</v>
      </c>
      <c r="E23" s="121"/>
      <c r="F23" s="121">
        <f>ROUND(D23*E23,2)</f>
        <v>0</v>
      </c>
    </row>
    <row r="24" spans="1:6" customFormat="1" ht="102">
      <c r="A24" s="62"/>
      <c r="B24" s="18" t="s">
        <v>31</v>
      </c>
      <c r="C24" s="20"/>
      <c r="D24" s="22"/>
      <c r="E24" s="122"/>
      <c r="F24" s="122"/>
    </row>
    <row r="25" spans="1:6" customFormat="1">
      <c r="A25" s="63"/>
      <c r="B25" s="25" t="s">
        <v>5</v>
      </c>
      <c r="C25" s="64"/>
      <c r="D25" s="24"/>
      <c r="E25" s="123"/>
      <c r="F25" s="123"/>
    </row>
    <row r="26" spans="1:6" customFormat="1">
      <c r="A26" s="62"/>
      <c r="B26" s="18"/>
      <c r="C26" s="20"/>
      <c r="D26" s="22"/>
      <c r="E26" s="122"/>
      <c r="F26" s="122"/>
    </row>
    <row r="27" spans="1:6" customFormat="1">
      <c r="A27" s="60">
        <v>6</v>
      </c>
      <c r="B27" s="15" t="s">
        <v>164</v>
      </c>
      <c r="C27" s="61" t="s">
        <v>0</v>
      </c>
      <c r="D27" s="19">
        <v>66</v>
      </c>
      <c r="E27" s="121"/>
      <c r="F27" s="121">
        <f>ROUND(D27*E27,2)</f>
        <v>0</v>
      </c>
    </row>
    <row r="28" spans="1:6" customFormat="1" ht="114.75">
      <c r="A28" s="62"/>
      <c r="B28" s="18" t="s">
        <v>166</v>
      </c>
      <c r="C28" s="20"/>
      <c r="D28" s="22"/>
      <c r="E28" s="122"/>
      <c r="F28" s="122"/>
    </row>
    <row r="29" spans="1:6" customFormat="1">
      <c r="A29" s="63"/>
      <c r="B29" s="25" t="s">
        <v>5</v>
      </c>
      <c r="C29" s="64"/>
      <c r="D29" s="24"/>
      <c r="E29" s="123"/>
      <c r="F29" s="123"/>
    </row>
    <row r="30" spans="1:6" customFormat="1">
      <c r="A30" s="62"/>
      <c r="B30" s="18"/>
      <c r="C30" s="20"/>
      <c r="D30" s="22"/>
      <c r="E30" s="122"/>
      <c r="F30" s="122"/>
    </row>
    <row r="31" spans="1:6" customFormat="1" ht="25.5">
      <c r="A31" s="60">
        <v>7</v>
      </c>
      <c r="B31" s="15" t="s">
        <v>167</v>
      </c>
      <c r="C31" s="61"/>
      <c r="D31" s="19"/>
      <c r="E31" s="121"/>
      <c r="F31" s="121"/>
    </row>
    <row r="32" spans="1:6" customFormat="1" ht="102">
      <c r="A32" s="62"/>
      <c r="B32" s="18" t="s">
        <v>168</v>
      </c>
      <c r="C32" s="20"/>
      <c r="D32" s="22"/>
      <c r="E32" s="122"/>
      <c r="F32" s="122"/>
    </row>
    <row r="33" spans="1:6" customFormat="1">
      <c r="A33" s="62"/>
      <c r="B33" s="105" t="s">
        <v>169</v>
      </c>
      <c r="C33" s="61" t="s">
        <v>1</v>
      </c>
      <c r="D33" s="19">
        <v>1</v>
      </c>
      <c r="E33" s="121"/>
      <c r="F33" s="121">
        <f>ROUND(D33*E33,2)</f>
        <v>0</v>
      </c>
    </row>
    <row r="34" spans="1:6" customFormat="1">
      <c r="A34" s="62"/>
      <c r="B34" s="106" t="s">
        <v>170</v>
      </c>
      <c r="C34" s="107" t="s">
        <v>1</v>
      </c>
      <c r="D34" s="108">
        <v>1</v>
      </c>
      <c r="E34" s="124"/>
      <c r="F34" s="124">
        <f>ROUND(D34*E34,2)</f>
        <v>0</v>
      </c>
    </row>
    <row r="35" spans="1:6" customFormat="1">
      <c r="A35" s="63"/>
      <c r="B35" s="25" t="s">
        <v>6</v>
      </c>
      <c r="C35" s="64"/>
      <c r="D35" s="24"/>
      <c r="E35" s="123"/>
      <c r="F35" s="123"/>
    </row>
    <row r="36" spans="1:6" customFormat="1">
      <c r="A36" s="62"/>
      <c r="B36" s="18"/>
      <c r="C36" s="20"/>
      <c r="D36" s="22"/>
      <c r="E36" s="122"/>
      <c r="F36" s="122"/>
    </row>
    <row r="37" spans="1:6" customFormat="1">
      <c r="A37" s="60">
        <v>8</v>
      </c>
      <c r="B37" s="15" t="s">
        <v>171</v>
      </c>
      <c r="C37" s="61" t="s">
        <v>0</v>
      </c>
      <c r="D37" s="19">
        <v>78</v>
      </c>
      <c r="E37" s="121"/>
      <c r="F37" s="121">
        <f>ROUND(D37*E37,2)</f>
        <v>0</v>
      </c>
    </row>
    <row r="38" spans="1:6" customFormat="1" ht="76.5">
      <c r="A38" s="62"/>
      <c r="B38" s="18" t="s">
        <v>172</v>
      </c>
      <c r="C38" s="20"/>
      <c r="D38" s="22"/>
      <c r="E38" s="122"/>
      <c r="F38" s="122"/>
    </row>
    <row r="39" spans="1:6" customFormat="1">
      <c r="A39" s="63"/>
      <c r="B39" s="25" t="s">
        <v>5</v>
      </c>
      <c r="C39" s="64"/>
      <c r="D39" s="24"/>
      <c r="E39" s="123"/>
      <c r="F39" s="123"/>
    </row>
    <row r="40" spans="1:6" customFormat="1">
      <c r="A40" s="62"/>
      <c r="B40" s="18"/>
      <c r="C40" s="20"/>
      <c r="D40" s="22"/>
      <c r="E40" s="122"/>
      <c r="F40" s="122"/>
    </row>
    <row r="41" spans="1:6" customFormat="1">
      <c r="A41" s="60">
        <v>9</v>
      </c>
      <c r="B41" s="15" t="s">
        <v>22</v>
      </c>
      <c r="C41" s="61" t="s">
        <v>1</v>
      </c>
      <c r="D41" s="19">
        <v>2</v>
      </c>
      <c r="E41" s="121"/>
      <c r="F41" s="121">
        <f>ROUND(D41*E41,2)</f>
        <v>0</v>
      </c>
    </row>
    <row r="42" spans="1:6" customFormat="1" ht="25.5">
      <c r="A42" s="62"/>
      <c r="B42" s="18" t="s">
        <v>23</v>
      </c>
      <c r="C42" s="20"/>
      <c r="D42" s="22"/>
      <c r="E42" s="122"/>
      <c r="F42" s="122"/>
    </row>
    <row r="43" spans="1:6" customFormat="1">
      <c r="A43" s="63"/>
      <c r="B43" s="25" t="s">
        <v>6</v>
      </c>
      <c r="C43" s="64"/>
      <c r="D43" s="24"/>
      <c r="E43" s="123"/>
      <c r="F43" s="123"/>
    </row>
    <row r="44" spans="1:6" customFormat="1">
      <c r="A44" s="62"/>
      <c r="B44" s="18"/>
      <c r="C44" s="20"/>
      <c r="D44" s="22"/>
      <c r="E44" s="122"/>
      <c r="F44" s="122"/>
    </row>
    <row r="45" spans="1:6" customFormat="1">
      <c r="A45" s="60">
        <v>10</v>
      </c>
      <c r="B45" s="15" t="s">
        <v>173</v>
      </c>
      <c r="C45" s="61" t="s">
        <v>1</v>
      </c>
      <c r="D45" s="19">
        <v>2</v>
      </c>
      <c r="E45" s="121"/>
      <c r="F45" s="121">
        <f>ROUND(D45*E45,2)</f>
        <v>0</v>
      </c>
    </row>
    <row r="46" spans="1:6" customFormat="1" ht="25.5">
      <c r="A46" s="62"/>
      <c r="B46" s="18" t="s">
        <v>174</v>
      </c>
      <c r="C46" s="20"/>
      <c r="D46" s="22"/>
      <c r="E46" s="122"/>
      <c r="F46" s="122"/>
    </row>
    <row r="47" spans="1:6" customFormat="1">
      <c r="A47" s="63"/>
      <c r="B47" s="25" t="s">
        <v>6</v>
      </c>
      <c r="C47" s="64"/>
      <c r="D47" s="24"/>
      <c r="E47" s="123"/>
      <c r="F47" s="123"/>
    </row>
    <row r="48" spans="1:6" customFormat="1">
      <c r="A48" s="62"/>
      <c r="B48" s="18"/>
      <c r="C48" s="20"/>
      <c r="D48" s="22"/>
      <c r="E48" s="122"/>
      <c r="F48" s="122"/>
    </row>
    <row r="49" spans="1:73" customFormat="1">
      <c r="A49" s="60">
        <v>11</v>
      </c>
      <c r="B49" s="15" t="s">
        <v>24</v>
      </c>
      <c r="C49" s="61" t="s">
        <v>1</v>
      </c>
      <c r="D49" s="19">
        <v>3</v>
      </c>
      <c r="E49" s="121"/>
      <c r="F49" s="121">
        <f>ROUND(D49*E49,2)</f>
        <v>0</v>
      </c>
    </row>
    <row r="50" spans="1:73" customFormat="1" ht="79.5" customHeight="1">
      <c r="A50" s="62"/>
      <c r="B50" s="18" t="s">
        <v>32</v>
      </c>
      <c r="C50" s="20"/>
      <c r="D50" s="22"/>
      <c r="E50" s="122"/>
      <c r="F50" s="122"/>
    </row>
    <row r="51" spans="1:73" customFormat="1">
      <c r="A51" s="63"/>
      <c r="B51" s="25" t="s">
        <v>6</v>
      </c>
      <c r="C51" s="64"/>
      <c r="D51" s="24"/>
      <c r="E51" s="123"/>
      <c r="F51" s="123"/>
    </row>
    <row r="52" spans="1:73" s="29" customFormat="1" ht="13.5" thickBot="1">
      <c r="A52" s="65"/>
      <c r="B52" s="66"/>
      <c r="C52" s="67"/>
      <c r="D52" s="68"/>
      <c r="E52" s="125"/>
      <c r="F52" s="126"/>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spans="1:73" s="14" customFormat="1" ht="13.5" thickBot="1">
      <c r="A53" s="50"/>
      <c r="B53" s="47" t="s">
        <v>19</v>
      </c>
      <c r="C53" s="48"/>
      <c r="D53" s="48"/>
      <c r="E53" s="120"/>
      <c r="F53" s="154">
        <f>SUM(F7:F52)</f>
        <v>0</v>
      </c>
    </row>
    <row r="54" spans="1:73" s="14" customFormat="1" ht="13.5" thickBot="1">
      <c r="A54" s="54"/>
      <c r="B54" s="18"/>
      <c r="C54" s="21"/>
      <c r="D54" s="21"/>
      <c r="E54" s="128"/>
      <c r="F54" s="129"/>
    </row>
    <row r="55" spans="1:73" s="14" customFormat="1" ht="13.5" thickBot="1">
      <c r="A55" s="50" t="s">
        <v>18</v>
      </c>
      <c r="B55" s="47" t="s">
        <v>12</v>
      </c>
      <c r="C55" s="48"/>
      <c r="D55" s="48"/>
      <c r="E55" s="130"/>
      <c r="F55" s="131"/>
    </row>
    <row r="56" spans="1:73" s="14" customFormat="1">
      <c r="A56" s="54"/>
      <c r="B56" s="18"/>
      <c r="C56" s="21"/>
      <c r="D56" s="21"/>
      <c r="E56" s="128"/>
      <c r="F56" s="129"/>
    </row>
    <row r="57" spans="1:73" s="14" customFormat="1">
      <c r="A57" s="60">
        <v>1</v>
      </c>
      <c r="B57" s="15" t="s">
        <v>13</v>
      </c>
      <c r="C57" s="61" t="s">
        <v>7</v>
      </c>
      <c r="D57" s="19">
        <v>1</v>
      </c>
      <c r="E57" s="121"/>
      <c r="F57" s="121">
        <f>ROUND(D57*E57,2)</f>
        <v>0</v>
      </c>
    </row>
    <row r="58" spans="1:73" s="14" customFormat="1" ht="25.5">
      <c r="A58" s="62"/>
      <c r="B58" s="18" t="s">
        <v>14</v>
      </c>
      <c r="C58" s="20"/>
      <c r="D58" s="22"/>
      <c r="E58" s="122"/>
      <c r="F58" s="122"/>
    </row>
    <row r="59" spans="1:73" s="14" customFormat="1">
      <c r="A59" s="63"/>
      <c r="B59" s="25" t="s">
        <v>8</v>
      </c>
      <c r="C59" s="64"/>
      <c r="D59" s="24"/>
      <c r="E59" s="123"/>
      <c r="F59" s="123"/>
    </row>
    <row r="60" spans="1:73" s="14" customFormat="1" ht="13.5" thickBot="1">
      <c r="A60" s="55"/>
      <c r="B60" s="18"/>
      <c r="C60" s="21"/>
      <c r="D60" s="22"/>
      <c r="E60" s="128"/>
      <c r="F60" s="129"/>
    </row>
    <row r="61" spans="1:73" s="14" customFormat="1" ht="13.5" thickBot="1">
      <c r="A61" s="50"/>
      <c r="B61" s="47" t="s">
        <v>15</v>
      </c>
      <c r="C61" s="48"/>
      <c r="D61" s="48"/>
      <c r="E61" s="131"/>
      <c r="F61" s="127">
        <f>SUM(F57:F57)</f>
        <v>0</v>
      </c>
    </row>
    <row r="62" spans="1:73" s="14" customFormat="1" ht="13.5" thickBot="1">
      <c r="A62" s="23"/>
      <c r="B62" s="18"/>
      <c r="C62" s="21"/>
      <c r="D62" s="21"/>
      <c r="E62" s="132"/>
      <c r="F62" s="133"/>
      <c r="G62" s="17"/>
      <c r="H62" s="16"/>
    </row>
    <row r="63" spans="1:73" s="14" customFormat="1" ht="15" customHeight="1" thickBot="1">
      <c r="A63" s="46">
        <v>1</v>
      </c>
      <c r="B63" s="49" t="s">
        <v>34</v>
      </c>
      <c r="C63" s="48"/>
      <c r="D63" s="48"/>
      <c r="E63" s="134"/>
      <c r="F63" s="153">
        <f>F53+F61</f>
        <v>0</v>
      </c>
      <c r="G63" s="28"/>
      <c r="H63" s="26"/>
    </row>
    <row r="64" spans="1:73" ht="13.5" thickBot="1">
      <c r="A64" s="56"/>
      <c r="B64" s="52"/>
      <c r="C64" s="51"/>
      <c r="D64" s="53"/>
      <c r="E64" s="135"/>
      <c r="F64" s="136"/>
    </row>
    <row r="65" spans="1:9" ht="13.5" thickBot="1"/>
    <row r="66" spans="1:9" s="73" customFormat="1" ht="20.25" customHeight="1" thickBot="1">
      <c r="A66" s="69" t="s">
        <v>74</v>
      </c>
      <c r="B66" s="70" t="s">
        <v>75</v>
      </c>
      <c r="C66" s="71"/>
      <c r="D66" s="71"/>
      <c r="E66" s="115"/>
      <c r="F66" s="116"/>
      <c r="G66" s="72"/>
      <c r="I66" s="74"/>
    </row>
    <row r="67" spans="1:9" s="14" customFormat="1" ht="13.5" thickBot="1">
      <c r="A67" s="54"/>
      <c r="B67" s="18"/>
      <c r="C67" s="21"/>
      <c r="D67" s="21"/>
      <c r="E67" s="122"/>
      <c r="F67" s="138"/>
    </row>
    <row r="68" spans="1:9" s="14" customFormat="1" ht="13.5" thickBot="1">
      <c r="A68" s="50" t="s">
        <v>76</v>
      </c>
      <c r="B68" s="47" t="s">
        <v>35</v>
      </c>
      <c r="C68" s="48"/>
      <c r="D68" s="48"/>
      <c r="E68" s="119"/>
      <c r="F68" s="120"/>
    </row>
    <row r="69" spans="1:9" s="14" customFormat="1">
      <c r="A69" s="54"/>
      <c r="B69" s="18"/>
      <c r="C69" s="21"/>
      <c r="D69" s="21"/>
      <c r="E69" s="122"/>
      <c r="F69" s="138"/>
    </row>
    <row r="70" spans="1:9" s="14" customFormat="1">
      <c r="A70" s="60">
        <v>1</v>
      </c>
      <c r="B70" s="15" t="s">
        <v>36</v>
      </c>
      <c r="C70" s="61" t="s">
        <v>0</v>
      </c>
      <c r="D70" s="75">
        <v>600</v>
      </c>
      <c r="E70" s="121"/>
      <c r="F70" s="121">
        <f>ROUND(D70*E70,2)</f>
        <v>0</v>
      </c>
    </row>
    <row r="71" spans="1:9" s="14" customFormat="1" ht="51">
      <c r="A71" s="62"/>
      <c r="B71" s="18" t="s">
        <v>37</v>
      </c>
      <c r="C71" s="20"/>
      <c r="D71" s="21"/>
      <c r="E71" s="122"/>
      <c r="F71" s="122"/>
    </row>
    <row r="72" spans="1:9" s="14" customFormat="1">
      <c r="A72" s="63"/>
      <c r="B72" s="25" t="s">
        <v>5</v>
      </c>
      <c r="C72" s="64"/>
      <c r="D72" s="76"/>
      <c r="E72" s="123"/>
      <c r="F72" s="123"/>
    </row>
    <row r="73" spans="1:9" s="14" customFormat="1">
      <c r="A73" s="62"/>
      <c r="B73" s="18"/>
      <c r="C73" s="20"/>
      <c r="D73" s="21"/>
      <c r="E73" s="122"/>
      <c r="F73" s="122"/>
    </row>
    <row r="74" spans="1:9" s="14" customFormat="1">
      <c r="A74" s="60">
        <v>2</v>
      </c>
      <c r="B74" s="15" t="s">
        <v>38</v>
      </c>
      <c r="C74" s="61" t="s">
        <v>0</v>
      </c>
      <c r="D74" s="75">
        <v>600</v>
      </c>
      <c r="E74" s="121"/>
      <c r="F74" s="121">
        <f>ROUND(D74*E74,2)</f>
        <v>0</v>
      </c>
    </row>
    <row r="75" spans="1:9" s="14" customFormat="1" ht="38.25">
      <c r="A75" s="62"/>
      <c r="B75" s="18" t="s">
        <v>39</v>
      </c>
      <c r="C75" s="20"/>
      <c r="D75" s="21"/>
      <c r="E75" s="122"/>
      <c r="F75" s="122"/>
    </row>
    <row r="76" spans="1:9" s="14" customFormat="1">
      <c r="A76" s="63"/>
      <c r="B76" s="25" t="s">
        <v>5</v>
      </c>
      <c r="C76" s="64"/>
      <c r="D76" s="76"/>
      <c r="E76" s="123"/>
      <c r="F76" s="123"/>
    </row>
    <row r="77" spans="1:9" s="14" customFormat="1">
      <c r="A77" s="62"/>
      <c r="B77" s="18"/>
      <c r="C77" s="20"/>
      <c r="D77" s="21"/>
      <c r="E77" s="122"/>
      <c r="F77" s="122"/>
    </row>
    <row r="78" spans="1:9" s="14" customFormat="1">
      <c r="A78" s="60">
        <v>3</v>
      </c>
      <c r="B78" s="15" t="s">
        <v>40</v>
      </c>
      <c r="C78" s="61" t="s">
        <v>0</v>
      </c>
      <c r="D78" s="75">
        <v>600</v>
      </c>
      <c r="E78" s="121"/>
      <c r="F78" s="121">
        <f>ROUND(D78*E78,2)</f>
        <v>0</v>
      </c>
    </row>
    <row r="79" spans="1:9" s="14" customFormat="1" ht="45" customHeight="1">
      <c r="A79" s="62"/>
      <c r="B79" s="18" t="s">
        <v>41</v>
      </c>
      <c r="C79" s="20"/>
      <c r="D79" s="21"/>
      <c r="E79" s="122"/>
      <c r="F79" s="122"/>
    </row>
    <row r="80" spans="1:9" s="14" customFormat="1">
      <c r="A80" s="63"/>
      <c r="B80" s="25" t="s">
        <v>5</v>
      </c>
      <c r="C80" s="64"/>
      <c r="D80" s="76"/>
      <c r="E80" s="123"/>
      <c r="F80" s="123"/>
    </row>
    <row r="81" spans="1:6" s="14" customFormat="1">
      <c r="A81" s="62"/>
      <c r="B81" s="18"/>
      <c r="C81" s="20"/>
      <c r="D81" s="21"/>
      <c r="E81" s="122"/>
      <c r="F81" s="122"/>
    </row>
    <row r="82" spans="1:6" s="14" customFormat="1">
      <c r="A82" s="60">
        <v>4</v>
      </c>
      <c r="B82" s="15" t="s">
        <v>42</v>
      </c>
      <c r="C82" s="61" t="s">
        <v>43</v>
      </c>
      <c r="D82" s="75">
        <v>18</v>
      </c>
      <c r="E82" s="121"/>
      <c r="F82" s="121">
        <f>ROUND(D82*E82,2)</f>
        <v>0</v>
      </c>
    </row>
    <row r="83" spans="1:6" s="14" customFormat="1" ht="51">
      <c r="A83" s="62"/>
      <c r="B83" s="18" t="s">
        <v>44</v>
      </c>
      <c r="C83" s="20"/>
      <c r="D83" s="21"/>
      <c r="E83" s="122"/>
      <c r="F83" s="122"/>
    </row>
    <row r="84" spans="1:6" s="14" customFormat="1">
      <c r="A84" s="63"/>
      <c r="B84" s="25" t="s">
        <v>45</v>
      </c>
      <c r="C84" s="64"/>
      <c r="D84" s="76"/>
      <c r="E84" s="123"/>
      <c r="F84" s="123"/>
    </row>
    <row r="85" spans="1:6" s="14" customFormat="1">
      <c r="A85" s="62"/>
      <c r="B85" s="18"/>
      <c r="C85" s="20"/>
      <c r="D85" s="21"/>
      <c r="E85" s="122"/>
      <c r="F85" s="122"/>
    </row>
    <row r="86" spans="1:6" s="14" customFormat="1">
      <c r="A86" s="60">
        <v>5</v>
      </c>
      <c r="B86" s="15" t="s">
        <v>46</v>
      </c>
      <c r="C86" s="61" t="s">
        <v>43</v>
      </c>
      <c r="D86" s="75">
        <v>192</v>
      </c>
      <c r="E86" s="121"/>
      <c r="F86" s="121">
        <f>ROUND(D86*E86,2)</f>
        <v>0</v>
      </c>
    </row>
    <row r="87" spans="1:6" s="14" customFormat="1" ht="104.25" customHeight="1">
      <c r="A87" s="62"/>
      <c r="B87" s="18" t="s">
        <v>47</v>
      </c>
      <c r="C87" s="20"/>
      <c r="D87" s="21"/>
      <c r="E87" s="122"/>
      <c r="F87" s="122"/>
    </row>
    <row r="88" spans="1:6" s="14" customFormat="1">
      <c r="A88" s="63"/>
      <c r="B88" s="25" t="s">
        <v>45</v>
      </c>
      <c r="C88" s="64"/>
      <c r="D88" s="76"/>
      <c r="E88" s="123"/>
      <c r="F88" s="123"/>
    </row>
    <row r="89" spans="1:6" s="14" customFormat="1">
      <c r="A89" s="62"/>
      <c r="B89" s="18"/>
      <c r="C89" s="20"/>
      <c r="D89" s="21"/>
      <c r="E89" s="122"/>
      <c r="F89" s="122"/>
    </row>
    <row r="90" spans="1:6" s="14" customFormat="1">
      <c r="A90" s="60">
        <v>6</v>
      </c>
      <c r="B90" s="15" t="s">
        <v>48</v>
      </c>
      <c r="C90" s="61" t="s">
        <v>43</v>
      </c>
      <c r="D90" s="75">
        <v>48</v>
      </c>
      <c r="E90" s="121"/>
      <c r="F90" s="121">
        <f>ROUND(D90*E90,2)</f>
        <v>0</v>
      </c>
    </row>
    <row r="91" spans="1:6" s="14" customFormat="1" ht="51">
      <c r="A91" s="62"/>
      <c r="B91" s="18" t="s">
        <v>49</v>
      </c>
      <c r="C91" s="20"/>
      <c r="D91" s="21"/>
      <c r="E91" s="122"/>
      <c r="F91" s="122"/>
    </row>
    <row r="92" spans="1:6" s="14" customFormat="1">
      <c r="A92" s="63"/>
      <c r="B92" s="25" t="s">
        <v>45</v>
      </c>
      <c r="C92" s="64"/>
      <c r="D92" s="76"/>
      <c r="E92" s="123"/>
      <c r="F92" s="123"/>
    </row>
    <row r="93" spans="1:6" s="14" customFormat="1">
      <c r="A93" s="62"/>
      <c r="B93" s="18"/>
      <c r="C93" s="20"/>
      <c r="D93" s="21"/>
      <c r="E93" s="122"/>
      <c r="F93" s="122"/>
    </row>
    <row r="94" spans="1:6" s="77" customFormat="1">
      <c r="A94" s="60">
        <v>7</v>
      </c>
      <c r="B94" s="15" t="s">
        <v>50</v>
      </c>
      <c r="C94" s="61" t="s">
        <v>0</v>
      </c>
      <c r="D94" s="75">
        <v>600</v>
      </c>
      <c r="E94" s="121"/>
      <c r="F94" s="121">
        <f>ROUND(D94*E94,2)</f>
        <v>0</v>
      </c>
    </row>
    <row r="95" spans="1:6" s="77" customFormat="1" ht="51">
      <c r="A95" s="62"/>
      <c r="B95" s="18" t="s">
        <v>51</v>
      </c>
      <c r="C95" s="20"/>
      <c r="D95" s="21"/>
      <c r="E95" s="122"/>
      <c r="F95" s="122"/>
    </row>
    <row r="96" spans="1:6" s="77" customFormat="1">
      <c r="A96" s="63"/>
      <c r="B96" s="25" t="s">
        <v>5</v>
      </c>
      <c r="C96" s="64"/>
      <c r="D96" s="76"/>
      <c r="E96" s="123"/>
      <c r="F96" s="123"/>
    </row>
    <row r="97" spans="1:7" s="77" customFormat="1">
      <c r="A97" s="62"/>
      <c r="B97" s="18"/>
      <c r="C97" s="20"/>
      <c r="D97" s="21"/>
      <c r="E97" s="122"/>
      <c r="F97" s="122"/>
    </row>
    <row r="98" spans="1:7" s="14" customFormat="1">
      <c r="A98" s="60">
        <v>8</v>
      </c>
      <c r="B98" s="15" t="s">
        <v>52</v>
      </c>
      <c r="C98" s="61" t="s">
        <v>43</v>
      </c>
      <c r="D98" s="75">
        <v>144</v>
      </c>
      <c r="E98" s="121"/>
      <c r="F98" s="121">
        <f>ROUND(D98*E98,2)</f>
        <v>0</v>
      </c>
    </row>
    <row r="99" spans="1:7" s="14" customFormat="1" ht="25.5">
      <c r="A99" s="62"/>
      <c r="B99" s="18" t="s">
        <v>53</v>
      </c>
      <c r="C99" s="20"/>
      <c r="D99" s="21"/>
      <c r="E99" s="122"/>
      <c r="F99" s="122"/>
      <c r="G99" s="78"/>
    </row>
    <row r="100" spans="1:7" s="14" customFormat="1">
      <c r="A100" s="63"/>
      <c r="B100" s="25" t="s">
        <v>45</v>
      </c>
      <c r="C100" s="64"/>
      <c r="D100" s="76"/>
      <c r="E100" s="123"/>
      <c r="F100" s="123"/>
    </row>
    <row r="101" spans="1:7" s="14" customFormat="1">
      <c r="A101" s="62"/>
      <c r="B101" s="18"/>
      <c r="C101" s="20"/>
      <c r="D101" s="21"/>
      <c r="E101" s="122"/>
      <c r="F101" s="122"/>
    </row>
    <row r="102" spans="1:7" s="14" customFormat="1">
      <c r="A102" s="60">
        <f>1+A98</f>
        <v>9</v>
      </c>
      <c r="B102" s="15" t="s">
        <v>54</v>
      </c>
      <c r="C102" s="61" t="s">
        <v>1</v>
      </c>
      <c r="D102" s="75">
        <v>1200</v>
      </c>
      <c r="E102" s="121"/>
      <c r="F102" s="121">
        <f>ROUND(D102*E102,2)</f>
        <v>0</v>
      </c>
    </row>
    <row r="103" spans="1:7" s="14" customFormat="1" ht="25.5">
      <c r="A103" s="62"/>
      <c r="B103" s="18" t="s">
        <v>55</v>
      </c>
      <c r="C103" s="20"/>
      <c r="D103" s="21"/>
      <c r="E103" s="122"/>
      <c r="F103" s="122"/>
    </row>
    <row r="104" spans="1:7" s="14" customFormat="1">
      <c r="A104" s="63"/>
      <c r="B104" s="25" t="s">
        <v>6</v>
      </c>
      <c r="C104" s="64"/>
      <c r="D104" s="76"/>
      <c r="E104" s="123"/>
      <c r="F104" s="123"/>
    </row>
    <row r="105" spans="1:7" s="14" customFormat="1">
      <c r="A105" s="62"/>
      <c r="B105" s="18"/>
      <c r="C105" s="20"/>
      <c r="D105" s="21"/>
      <c r="E105" s="122"/>
      <c r="F105" s="122"/>
    </row>
    <row r="106" spans="1:7" s="14" customFormat="1">
      <c r="A106" s="60">
        <f>1+A102</f>
        <v>10</v>
      </c>
      <c r="B106" s="15" t="s">
        <v>56</v>
      </c>
      <c r="C106" s="61" t="s">
        <v>0</v>
      </c>
      <c r="D106" s="75">
        <v>600</v>
      </c>
      <c r="E106" s="121"/>
      <c r="F106" s="121">
        <f>ROUND(D106*E106,2)</f>
        <v>0</v>
      </c>
    </row>
    <row r="107" spans="1:7" s="14" customFormat="1" ht="38.25">
      <c r="A107" s="62"/>
      <c r="B107" s="18" t="s">
        <v>57</v>
      </c>
      <c r="C107" s="20"/>
      <c r="D107" s="21"/>
      <c r="E107" s="122"/>
      <c r="F107" s="122"/>
    </row>
    <row r="108" spans="1:7" s="14" customFormat="1">
      <c r="A108" s="63"/>
      <c r="B108" s="25" t="s">
        <v>5</v>
      </c>
      <c r="C108" s="64"/>
      <c r="D108" s="76"/>
      <c r="E108" s="123"/>
      <c r="F108" s="123"/>
    </row>
    <row r="109" spans="1:7" s="14" customFormat="1">
      <c r="A109" s="62"/>
      <c r="B109" s="18"/>
      <c r="C109" s="20"/>
      <c r="D109" s="21"/>
      <c r="E109" s="122"/>
      <c r="F109" s="122"/>
    </row>
    <row r="110" spans="1:7" s="14" customFormat="1">
      <c r="A110" s="60">
        <f>1+A106</f>
        <v>11</v>
      </c>
      <c r="B110" s="15" t="s">
        <v>58</v>
      </c>
      <c r="C110" s="61" t="s">
        <v>0</v>
      </c>
      <c r="D110" s="75">
        <v>600</v>
      </c>
      <c r="E110" s="121"/>
      <c r="F110" s="121">
        <f>ROUND(D110*E110,2)</f>
        <v>0</v>
      </c>
    </row>
    <row r="111" spans="1:7" s="14" customFormat="1" ht="25.5">
      <c r="A111" s="62"/>
      <c r="B111" s="18" t="s">
        <v>59</v>
      </c>
      <c r="C111" s="20"/>
      <c r="D111" s="21"/>
      <c r="E111" s="122"/>
      <c r="F111" s="122"/>
    </row>
    <row r="112" spans="1:7" s="14" customFormat="1">
      <c r="A112" s="63"/>
      <c r="B112" s="25" t="s">
        <v>5</v>
      </c>
      <c r="C112" s="64"/>
      <c r="D112" s="76"/>
      <c r="E112" s="123"/>
      <c r="F112" s="123"/>
    </row>
    <row r="113" spans="1:6" s="14" customFormat="1">
      <c r="A113" s="62"/>
      <c r="B113" s="18"/>
      <c r="C113" s="20"/>
      <c r="D113" s="21"/>
      <c r="E113" s="122"/>
      <c r="F113" s="122"/>
    </row>
    <row r="114" spans="1:6" s="14" customFormat="1">
      <c r="A114" s="60">
        <f>1+A110</f>
        <v>12</v>
      </c>
      <c r="B114" s="15" t="s">
        <v>60</v>
      </c>
      <c r="C114" s="61" t="s">
        <v>61</v>
      </c>
      <c r="D114" s="75">
        <v>1</v>
      </c>
      <c r="E114" s="121"/>
      <c r="F114" s="121">
        <f>ROUND(D114*E114,2)</f>
        <v>0</v>
      </c>
    </row>
    <row r="115" spans="1:6" s="14" customFormat="1" ht="25.5">
      <c r="A115" s="62"/>
      <c r="B115" s="18" t="s">
        <v>62</v>
      </c>
      <c r="C115" s="20"/>
      <c r="D115" s="21"/>
      <c r="E115" s="122"/>
      <c r="F115" s="122"/>
    </row>
    <row r="116" spans="1:6" s="14" customFormat="1">
      <c r="A116" s="63"/>
      <c r="B116" s="25" t="s">
        <v>63</v>
      </c>
      <c r="C116" s="64"/>
      <c r="D116" s="76"/>
      <c r="E116" s="123"/>
      <c r="F116" s="123"/>
    </row>
    <row r="117" spans="1:6" s="14" customFormat="1">
      <c r="A117" s="62"/>
      <c r="B117" s="18"/>
      <c r="C117" s="20"/>
      <c r="D117" s="21"/>
      <c r="E117" s="122"/>
      <c r="F117" s="122"/>
    </row>
    <row r="118" spans="1:6" s="14" customFormat="1">
      <c r="A118" s="60">
        <f>1+A114</f>
        <v>13</v>
      </c>
      <c r="B118" s="15" t="s">
        <v>64</v>
      </c>
      <c r="C118" s="61" t="s">
        <v>0</v>
      </c>
      <c r="D118" s="75">
        <v>500</v>
      </c>
      <c r="E118" s="121"/>
      <c r="F118" s="121">
        <f>ROUND(D118*E118,2)</f>
        <v>0</v>
      </c>
    </row>
    <row r="119" spans="1:6" s="14" customFormat="1" ht="25.5">
      <c r="A119" s="62"/>
      <c r="B119" s="18" t="s">
        <v>65</v>
      </c>
      <c r="C119" s="20"/>
      <c r="D119" s="21"/>
      <c r="E119" s="122"/>
      <c r="F119" s="122"/>
    </row>
    <row r="120" spans="1:6" s="14" customFormat="1">
      <c r="A120" s="63"/>
      <c r="B120" s="25" t="s">
        <v>5</v>
      </c>
      <c r="C120" s="64"/>
      <c r="D120" s="76"/>
      <c r="E120" s="123"/>
      <c r="F120" s="123"/>
    </row>
    <row r="121" spans="1:6" s="77" customFormat="1" ht="13.5" thickBot="1">
      <c r="A121" s="79"/>
      <c r="B121" s="80"/>
      <c r="C121" s="81"/>
      <c r="D121" s="82"/>
      <c r="E121" s="125"/>
      <c r="F121" s="126"/>
    </row>
    <row r="122" spans="1:6" s="14" customFormat="1" ht="13.5" thickBot="1">
      <c r="A122" s="50"/>
      <c r="B122" s="47" t="s">
        <v>35</v>
      </c>
      <c r="C122" s="48"/>
      <c r="D122" s="48"/>
      <c r="E122" s="120"/>
      <c r="F122" s="152">
        <f>SUM(F70:F121)</f>
        <v>0</v>
      </c>
    </row>
    <row r="123" spans="1:6" s="14" customFormat="1" ht="13.5" thickBot="1">
      <c r="A123" s="54"/>
      <c r="B123" s="18"/>
      <c r="C123" s="21"/>
      <c r="D123" s="21"/>
      <c r="E123" s="122"/>
      <c r="F123" s="138"/>
    </row>
    <row r="124" spans="1:6" s="14" customFormat="1" ht="13.5" thickBot="1">
      <c r="A124" s="50" t="s">
        <v>77</v>
      </c>
      <c r="B124" s="47" t="s">
        <v>12</v>
      </c>
      <c r="C124" s="48"/>
      <c r="D124" s="48"/>
      <c r="E124" s="119"/>
      <c r="F124" s="120"/>
    </row>
    <row r="125" spans="1:6" s="14" customFormat="1">
      <c r="A125" s="54"/>
      <c r="B125" s="18"/>
      <c r="C125" s="21"/>
      <c r="D125" s="21"/>
      <c r="E125" s="122"/>
      <c r="F125" s="138"/>
    </row>
    <row r="126" spans="1:6" s="14" customFormat="1">
      <c r="A126" s="60">
        <v>1</v>
      </c>
      <c r="B126" s="15" t="s">
        <v>66</v>
      </c>
      <c r="C126" s="61" t="s">
        <v>1</v>
      </c>
      <c r="D126" s="75">
        <v>5</v>
      </c>
      <c r="E126" s="121"/>
      <c r="F126" s="121">
        <f>ROUND(D126*E126,2)</f>
        <v>0</v>
      </c>
    </row>
    <row r="127" spans="1:6" s="14" customFormat="1" ht="185.25" customHeight="1">
      <c r="A127" s="62"/>
      <c r="B127" s="27" t="s">
        <v>67</v>
      </c>
      <c r="C127" s="20"/>
      <c r="D127" s="21"/>
      <c r="E127" s="122"/>
      <c r="F127" s="122"/>
    </row>
    <row r="128" spans="1:6" s="14" customFormat="1">
      <c r="A128" s="63"/>
      <c r="B128" s="25" t="s">
        <v>6</v>
      </c>
      <c r="C128" s="64"/>
      <c r="D128" s="76"/>
      <c r="E128" s="123"/>
      <c r="F128" s="123"/>
    </row>
    <row r="129" spans="1:8" s="14" customFormat="1">
      <c r="A129" s="62"/>
      <c r="B129" s="18"/>
      <c r="C129" s="20"/>
      <c r="D129" s="21"/>
      <c r="E129" s="122"/>
      <c r="F129" s="122"/>
    </row>
    <row r="130" spans="1:8" s="14" customFormat="1">
      <c r="A130" s="60">
        <v>2</v>
      </c>
      <c r="B130" s="15" t="s">
        <v>68</v>
      </c>
      <c r="C130" s="61" t="s">
        <v>1</v>
      </c>
      <c r="D130" s="75">
        <v>5</v>
      </c>
      <c r="E130" s="121"/>
      <c r="F130" s="121">
        <f>ROUND(D130*E130,2)</f>
        <v>0</v>
      </c>
    </row>
    <row r="131" spans="1:8" s="14" customFormat="1" ht="51">
      <c r="A131" s="62"/>
      <c r="B131" s="27" t="s">
        <v>69</v>
      </c>
      <c r="C131" s="20"/>
      <c r="D131" s="21"/>
      <c r="E131" s="122"/>
      <c r="F131" s="122"/>
    </row>
    <row r="132" spans="1:8" s="14" customFormat="1">
      <c r="A132" s="63"/>
      <c r="B132" s="25" t="s">
        <v>70</v>
      </c>
      <c r="C132" s="64"/>
      <c r="D132" s="76"/>
      <c r="E132" s="123"/>
      <c r="F132" s="123"/>
    </row>
    <row r="133" spans="1:8" s="14" customFormat="1">
      <c r="A133" s="62"/>
      <c r="B133" s="18"/>
      <c r="C133" s="20"/>
      <c r="D133" s="21"/>
      <c r="E133" s="122"/>
      <c r="F133" s="122"/>
    </row>
    <row r="134" spans="1:8" s="14" customFormat="1">
      <c r="A134" s="60">
        <v>3</v>
      </c>
      <c r="B134" s="15" t="s">
        <v>71</v>
      </c>
      <c r="C134" s="61" t="s">
        <v>1</v>
      </c>
      <c r="D134" s="75">
        <v>5</v>
      </c>
      <c r="E134" s="121"/>
      <c r="F134" s="121">
        <f>ROUND(D134*E134,2)</f>
        <v>0</v>
      </c>
    </row>
    <row r="135" spans="1:8" s="14" customFormat="1" ht="38.25">
      <c r="A135" s="62"/>
      <c r="B135" s="27" t="s">
        <v>72</v>
      </c>
      <c r="C135" s="20"/>
      <c r="D135" s="21"/>
      <c r="E135" s="122"/>
      <c r="F135" s="122"/>
    </row>
    <row r="136" spans="1:8" s="14" customFormat="1">
      <c r="A136" s="63"/>
      <c r="B136" s="25" t="s">
        <v>73</v>
      </c>
      <c r="C136" s="64"/>
      <c r="D136" s="76"/>
      <c r="E136" s="123"/>
      <c r="F136" s="123"/>
    </row>
    <row r="137" spans="1:8" s="14" customFormat="1">
      <c r="A137" s="62"/>
      <c r="B137" s="18"/>
      <c r="C137" s="20"/>
      <c r="D137" s="21"/>
      <c r="E137" s="122"/>
      <c r="F137" s="122"/>
    </row>
    <row r="138" spans="1:8" s="14" customFormat="1">
      <c r="A138" s="60">
        <v>4</v>
      </c>
      <c r="B138" s="15" t="s">
        <v>13</v>
      </c>
      <c r="C138" s="61" t="s">
        <v>7</v>
      </c>
      <c r="D138" s="75">
        <v>1</v>
      </c>
      <c r="E138" s="121"/>
      <c r="F138" s="121">
        <f>ROUND(D138*E138,2)</f>
        <v>0</v>
      </c>
    </row>
    <row r="139" spans="1:8" s="14" customFormat="1" ht="25.5">
      <c r="A139" s="62"/>
      <c r="B139" s="18" t="s">
        <v>14</v>
      </c>
      <c r="C139" s="20"/>
      <c r="D139" s="21"/>
      <c r="E139" s="122"/>
      <c r="F139" s="122"/>
    </row>
    <row r="140" spans="1:8" s="14" customFormat="1">
      <c r="A140" s="63"/>
      <c r="B140" s="25" t="s">
        <v>8</v>
      </c>
      <c r="C140" s="64"/>
      <c r="D140" s="76"/>
      <c r="E140" s="123"/>
      <c r="F140" s="123"/>
    </row>
    <row r="141" spans="1:8" s="14" customFormat="1" ht="13.5" thickBot="1">
      <c r="A141" s="55"/>
      <c r="B141" s="18"/>
      <c r="C141" s="21"/>
      <c r="D141" s="21"/>
      <c r="E141" s="122"/>
      <c r="F141" s="138"/>
    </row>
    <row r="142" spans="1:8" s="14" customFormat="1" ht="13.5" thickBot="1">
      <c r="A142" s="50"/>
      <c r="B142" s="47" t="s">
        <v>15</v>
      </c>
      <c r="C142" s="48"/>
      <c r="D142" s="48"/>
      <c r="E142" s="120"/>
      <c r="F142" s="139">
        <f>SUM(F126:F138)</f>
        <v>0</v>
      </c>
    </row>
    <row r="143" spans="1:8" s="14" customFormat="1" ht="13.5" thickBot="1">
      <c r="A143" s="23"/>
      <c r="B143" s="18"/>
      <c r="C143" s="21"/>
      <c r="D143" s="21"/>
      <c r="E143" s="140"/>
      <c r="F143" s="141"/>
      <c r="G143" s="83"/>
      <c r="H143" s="84"/>
    </row>
    <row r="144" spans="1:8" s="14" customFormat="1" ht="15" customHeight="1" thickBot="1">
      <c r="A144" s="46">
        <v>2</v>
      </c>
      <c r="B144" s="49" t="s">
        <v>78</v>
      </c>
      <c r="C144" s="48"/>
      <c r="D144" s="48"/>
      <c r="E144" s="134"/>
      <c r="F144" s="150">
        <f>F122+F142</f>
        <v>0</v>
      </c>
      <c r="G144" s="85"/>
      <c r="H144" s="86"/>
    </row>
    <row r="145" spans="1:9" s="14" customFormat="1" ht="15" customHeight="1">
      <c r="A145" s="91"/>
      <c r="B145" s="92"/>
      <c r="C145" s="93"/>
      <c r="D145" s="93"/>
      <c r="E145" s="142"/>
      <c r="F145" s="143"/>
      <c r="G145" s="85"/>
      <c r="H145" s="86"/>
    </row>
    <row r="146" spans="1:9" ht="13.5" thickBot="1"/>
    <row r="147" spans="1:9" s="73" customFormat="1" ht="27" customHeight="1" thickBot="1">
      <c r="A147" s="69" t="s">
        <v>152</v>
      </c>
      <c r="B147" s="70" t="s">
        <v>153</v>
      </c>
      <c r="C147" s="71"/>
      <c r="D147" s="71"/>
      <c r="E147" s="115"/>
      <c r="F147" s="116"/>
      <c r="G147" s="72"/>
      <c r="I147" s="74"/>
    </row>
    <row r="148" spans="1:9" s="14" customFormat="1" ht="13.5" thickBot="1">
      <c r="A148" s="54"/>
      <c r="B148" s="18"/>
      <c r="C148" s="21"/>
      <c r="D148" s="21"/>
      <c r="E148" s="122"/>
      <c r="F148" s="138"/>
    </row>
    <row r="149" spans="1:9" s="14" customFormat="1" ht="17.25" customHeight="1" thickBot="1">
      <c r="A149" s="50" t="s">
        <v>154</v>
      </c>
      <c r="B149" s="47" t="s">
        <v>79</v>
      </c>
      <c r="C149" s="48"/>
      <c r="D149" s="48"/>
      <c r="E149" s="119"/>
      <c r="F149" s="120"/>
    </row>
    <row r="150" spans="1:9" s="14" customFormat="1">
      <c r="A150" s="54"/>
      <c r="B150" s="18"/>
      <c r="C150" s="21"/>
      <c r="D150" s="21"/>
      <c r="E150" s="122"/>
      <c r="F150" s="138"/>
    </row>
    <row r="151" spans="1:9" s="14" customFormat="1">
      <c r="A151" s="60">
        <v>1</v>
      </c>
      <c r="B151" s="15" t="s">
        <v>80</v>
      </c>
      <c r="C151" s="61" t="s">
        <v>0</v>
      </c>
      <c r="D151" s="75">
        <v>500</v>
      </c>
      <c r="E151" s="121"/>
      <c r="F151" s="121">
        <f>ROUND(D151*E151,2)</f>
        <v>0</v>
      </c>
    </row>
    <row r="152" spans="1:9" s="14" customFormat="1" ht="25.5">
      <c r="A152" s="62"/>
      <c r="B152" s="18" t="s">
        <v>81</v>
      </c>
      <c r="C152" s="20"/>
      <c r="D152" s="21"/>
      <c r="E152" s="122"/>
      <c r="F152" s="122"/>
    </row>
    <row r="153" spans="1:9" s="14" customFormat="1">
      <c r="A153" s="63"/>
      <c r="B153" s="25" t="s">
        <v>5</v>
      </c>
      <c r="C153" s="64"/>
      <c r="D153" s="76"/>
      <c r="E153" s="123"/>
      <c r="F153" s="123"/>
    </row>
    <row r="154" spans="1:9" s="14" customFormat="1">
      <c r="A154" s="62"/>
      <c r="B154" s="18"/>
      <c r="C154" s="20"/>
      <c r="D154" s="21"/>
      <c r="E154" s="122"/>
      <c r="F154" s="122"/>
    </row>
    <row r="155" spans="1:9" s="14" customFormat="1">
      <c r="A155" s="60" t="s">
        <v>82</v>
      </c>
      <c r="B155" s="15" t="s">
        <v>83</v>
      </c>
      <c r="C155" s="61" t="s">
        <v>0</v>
      </c>
      <c r="D155" s="75">
        <v>1500</v>
      </c>
      <c r="E155" s="121"/>
      <c r="F155" s="121">
        <f>ROUND(D155*E155,2)</f>
        <v>0</v>
      </c>
    </row>
    <row r="156" spans="1:9" s="14" customFormat="1" ht="25.5">
      <c r="A156" s="62"/>
      <c r="B156" s="18" t="s">
        <v>84</v>
      </c>
      <c r="C156" s="20"/>
      <c r="D156" s="21"/>
      <c r="E156" s="122"/>
      <c r="F156" s="122"/>
    </row>
    <row r="157" spans="1:9" s="14" customFormat="1">
      <c r="A157" s="63"/>
      <c r="B157" s="25" t="s">
        <v>5</v>
      </c>
      <c r="C157" s="64"/>
      <c r="D157" s="76"/>
      <c r="E157" s="123"/>
      <c r="F157" s="123"/>
    </row>
    <row r="158" spans="1:9" s="14" customFormat="1">
      <c r="A158" s="62"/>
      <c r="B158" s="18"/>
      <c r="C158" s="20"/>
      <c r="D158" s="21"/>
      <c r="E158" s="122"/>
      <c r="F158" s="122"/>
    </row>
    <row r="159" spans="1:9" s="14" customFormat="1">
      <c r="A159" s="60" t="s">
        <v>85</v>
      </c>
      <c r="B159" s="15" t="s">
        <v>86</v>
      </c>
      <c r="C159" s="61" t="s">
        <v>0</v>
      </c>
      <c r="D159" s="75">
        <v>300</v>
      </c>
      <c r="E159" s="121"/>
      <c r="F159" s="121">
        <f>ROUND(D159*E159,2)</f>
        <v>0</v>
      </c>
    </row>
    <row r="160" spans="1:9" s="14" customFormat="1" ht="25.5">
      <c r="A160" s="62"/>
      <c r="B160" s="18" t="s">
        <v>87</v>
      </c>
      <c r="C160" s="20"/>
      <c r="D160" s="21"/>
      <c r="E160" s="122"/>
      <c r="F160" s="122"/>
    </row>
    <row r="161" spans="1:7" s="14" customFormat="1">
      <c r="A161" s="63"/>
      <c r="B161" s="25" t="s">
        <v>5</v>
      </c>
      <c r="C161" s="64"/>
      <c r="D161" s="76"/>
      <c r="E161" s="123"/>
      <c r="F161" s="123"/>
    </row>
    <row r="162" spans="1:7" s="14" customFormat="1">
      <c r="A162" s="62"/>
      <c r="B162" s="18"/>
      <c r="C162" s="20"/>
      <c r="D162" s="21"/>
      <c r="E162" s="122"/>
      <c r="F162" s="122"/>
    </row>
    <row r="163" spans="1:7" s="14" customFormat="1">
      <c r="A163" s="60" t="s">
        <v>88</v>
      </c>
      <c r="B163" s="15" t="s">
        <v>89</v>
      </c>
      <c r="C163" s="61" t="s">
        <v>0</v>
      </c>
      <c r="D163" s="75">
        <v>250</v>
      </c>
      <c r="E163" s="121"/>
      <c r="F163" s="121">
        <f>ROUND(D163*E163,2)</f>
        <v>0</v>
      </c>
    </row>
    <row r="164" spans="1:7" s="14" customFormat="1" ht="38.25">
      <c r="A164" s="62"/>
      <c r="B164" s="18" t="s">
        <v>90</v>
      </c>
      <c r="C164" s="20"/>
      <c r="D164" s="21"/>
      <c r="E164" s="122"/>
      <c r="F164" s="122"/>
    </row>
    <row r="165" spans="1:7" s="14" customFormat="1">
      <c r="A165" s="63"/>
      <c r="B165" s="25" t="s">
        <v>5</v>
      </c>
      <c r="C165" s="64"/>
      <c r="D165" s="76"/>
      <c r="E165" s="123"/>
      <c r="F165" s="123"/>
    </row>
    <row r="166" spans="1:7" s="14" customFormat="1">
      <c r="A166" s="62"/>
      <c r="B166" s="18"/>
      <c r="C166" s="20"/>
      <c r="D166" s="21"/>
      <c r="E166" s="122"/>
      <c r="F166" s="122"/>
    </row>
    <row r="167" spans="1:7" s="14" customFormat="1">
      <c r="A167" s="60" t="s">
        <v>91</v>
      </c>
      <c r="B167" s="15" t="s">
        <v>92</v>
      </c>
      <c r="C167" s="61" t="s">
        <v>0</v>
      </c>
      <c r="D167" s="75">
        <v>900</v>
      </c>
      <c r="E167" s="121"/>
      <c r="F167" s="121">
        <f>ROUND(D167*E167,2)</f>
        <v>0</v>
      </c>
    </row>
    <row r="168" spans="1:7" s="14" customFormat="1" ht="140.25">
      <c r="A168" s="62"/>
      <c r="B168" s="18" t="s">
        <v>93</v>
      </c>
      <c r="C168" s="20"/>
      <c r="D168" s="21"/>
      <c r="E168" s="122"/>
      <c r="F168" s="122"/>
    </row>
    <row r="169" spans="1:7" s="14" customFormat="1">
      <c r="A169" s="63"/>
      <c r="B169" s="25" t="s">
        <v>5</v>
      </c>
      <c r="C169" s="64"/>
      <c r="D169" s="76"/>
      <c r="E169" s="123"/>
      <c r="F169" s="123"/>
    </row>
    <row r="170" spans="1:7" s="14" customFormat="1">
      <c r="A170" s="62"/>
      <c r="B170" s="18"/>
      <c r="C170" s="20"/>
      <c r="D170" s="21"/>
      <c r="E170" s="122"/>
      <c r="F170" s="122"/>
    </row>
    <row r="171" spans="1:7" s="14" customFormat="1">
      <c r="A171" s="60" t="s">
        <v>94</v>
      </c>
      <c r="B171" s="15" t="s">
        <v>95</v>
      </c>
      <c r="C171" s="61" t="s">
        <v>0</v>
      </c>
      <c r="D171" s="75">
        <v>60</v>
      </c>
      <c r="E171" s="121"/>
      <c r="F171" s="121">
        <f>ROUND(D171*E171,2)</f>
        <v>0</v>
      </c>
    </row>
    <row r="172" spans="1:7" s="14" customFormat="1" ht="51">
      <c r="A172" s="62"/>
      <c r="B172" s="18" t="s">
        <v>96</v>
      </c>
      <c r="C172" s="20"/>
      <c r="D172" s="21"/>
      <c r="E172" s="122"/>
      <c r="F172" s="122"/>
      <c r="G172" s="87"/>
    </row>
    <row r="173" spans="1:7" s="14" customFormat="1">
      <c r="A173" s="63"/>
      <c r="B173" s="25" t="s">
        <v>5</v>
      </c>
      <c r="C173" s="64"/>
      <c r="D173" s="76"/>
      <c r="E173" s="123"/>
      <c r="F173" s="123"/>
      <c r="G173" s="11"/>
    </row>
    <row r="174" spans="1:7" s="14" customFormat="1">
      <c r="A174" s="62"/>
      <c r="B174" s="18"/>
      <c r="C174" s="20"/>
      <c r="D174" s="21"/>
      <c r="E174" s="122"/>
      <c r="F174" s="122"/>
    </row>
    <row r="175" spans="1:7" s="14" customFormat="1">
      <c r="A175" s="60" t="s">
        <v>97</v>
      </c>
      <c r="B175" s="15" t="s">
        <v>98</v>
      </c>
      <c r="C175" s="61" t="s">
        <v>0</v>
      </c>
      <c r="D175" s="75">
        <v>75</v>
      </c>
      <c r="E175" s="121"/>
      <c r="F175" s="121">
        <f>ROUND(D175*E175,2)</f>
        <v>0</v>
      </c>
    </row>
    <row r="176" spans="1:7" s="14" customFormat="1" ht="51">
      <c r="A176" s="62"/>
      <c r="B176" s="18" t="s">
        <v>99</v>
      </c>
      <c r="C176" s="20"/>
      <c r="D176" s="21"/>
      <c r="E176" s="122"/>
      <c r="F176" s="122"/>
    </row>
    <row r="177" spans="1:6" s="14" customFormat="1">
      <c r="A177" s="63"/>
      <c r="B177" s="25" t="s">
        <v>5</v>
      </c>
      <c r="C177" s="64"/>
      <c r="D177" s="76"/>
      <c r="E177" s="123"/>
      <c r="F177" s="123"/>
    </row>
    <row r="178" spans="1:6" s="14" customFormat="1">
      <c r="A178" s="62"/>
      <c r="B178" s="18"/>
      <c r="C178" s="20"/>
      <c r="D178" s="21"/>
      <c r="E178" s="122"/>
      <c r="F178" s="122"/>
    </row>
    <row r="179" spans="1:6" s="14" customFormat="1">
      <c r="A179" s="60" t="s">
        <v>100</v>
      </c>
      <c r="B179" s="15" t="s">
        <v>101</v>
      </c>
      <c r="C179" s="61" t="s">
        <v>0</v>
      </c>
      <c r="D179" s="75">
        <v>30</v>
      </c>
      <c r="E179" s="121"/>
      <c r="F179" s="121">
        <f>ROUND(D179*E179,2)</f>
        <v>0</v>
      </c>
    </row>
    <row r="180" spans="1:6" s="14" customFormat="1" ht="38.25">
      <c r="A180" s="62"/>
      <c r="B180" s="18" t="s">
        <v>102</v>
      </c>
      <c r="C180" s="20"/>
      <c r="D180" s="21"/>
      <c r="E180" s="122"/>
      <c r="F180" s="122"/>
    </row>
    <row r="181" spans="1:6" s="14" customFormat="1">
      <c r="A181" s="63"/>
      <c r="B181" s="25" t="s">
        <v>5</v>
      </c>
      <c r="C181" s="64"/>
      <c r="D181" s="76"/>
      <c r="E181" s="123"/>
      <c r="F181" s="123"/>
    </row>
    <row r="182" spans="1:6" s="14" customFormat="1">
      <c r="A182" s="62"/>
      <c r="B182" s="18"/>
      <c r="C182" s="20"/>
      <c r="D182" s="21"/>
      <c r="E182" s="122"/>
      <c r="F182" s="122"/>
    </row>
    <row r="183" spans="1:6" s="14" customFormat="1">
      <c r="A183" s="60" t="s">
        <v>103</v>
      </c>
      <c r="B183" s="15" t="s">
        <v>104</v>
      </c>
      <c r="C183" s="61" t="s">
        <v>7</v>
      </c>
      <c r="D183" s="75">
        <v>1</v>
      </c>
      <c r="E183" s="121"/>
      <c r="F183" s="121">
        <f>ROUND(D183*E183,2)</f>
        <v>0</v>
      </c>
    </row>
    <row r="184" spans="1:6" s="14" customFormat="1" ht="25.5">
      <c r="A184" s="62"/>
      <c r="B184" s="18" t="s">
        <v>105</v>
      </c>
      <c r="C184" s="20"/>
      <c r="D184" s="21"/>
      <c r="E184" s="122"/>
      <c r="F184" s="122"/>
    </row>
    <row r="185" spans="1:6" s="14" customFormat="1">
      <c r="A185" s="63"/>
      <c r="B185" s="25" t="s">
        <v>8</v>
      </c>
      <c r="C185" s="64"/>
      <c r="D185" s="76"/>
      <c r="E185" s="123"/>
      <c r="F185" s="123"/>
    </row>
    <row r="186" spans="1:6" s="14" customFormat="1">
      <c r="A186" s="62"/>
      <c r="B186" s="18"/>
      <c r="C186" s="20"/>
      <c r="D186" s="21"/>
      <c r="E186" s="122"/>
      <c r="F186" s="122"/>
    </row>
    <row r="187" spans="1:6" s="14" customFormat="1">
      <c r="A187" s="60" t="s">
        <v>106</v>
      </c>
      <c r="B187" s="15" t="s">
        <v>107</v>
      </c>
      <c r="C187" s="61" t="s">
        <v>7</v>
      </c>
      <c r="D187" s="75">
        <v>5</v>
      </c>
      <c r="E187" s="121"/>
      <c r="F187" s="121">
        <f>ROUND(D187*E187,2)</f>
        <v>0</v>
      </c>
    </row>
    <row r="188" spans="1:6" s="14" customFormat="1" ht="51">
      <c r="A188" s="62"/>
      <c r="B188" s="18" t="s">
        <v>108</v>
      </c>
      <c r="C188" s="20"/>
      <c r="D188" s="21"/>
      <c r="E188" s="122"/>
      <c r="F188" s="122"/>
    </row>
    <row r="189" spans="1:6" s="14" customFormat="1">
      <c r="A189" s="63"/>
      <c r="B189" s="25" t="s">
        <v>8</v>
      </c>
      <c r="C189" s="64"/>
      <c r="D189" s="76"/>
      <c r="E189" s="123"/>
      <c r="F189" s="123"/>
    </row>
    <row r="190" spans="1:6" s="14" customFormat="1">
      <c r="A190" s="62"/>
      <c r="B190" s="18"/>
      <c r="C190" s="20"/>
      <c r="D190" s="21"/>
      <c r="E190" s="122"/>
      <c r="F190" s="122"/>
    </row>
    <row r="191" spans="1:6" s="14" customFormat="1">
      <c r="A191" s="60" t="s">
        <v>109</v>
      </c>
      <c r="B191" s="15" t="s">
        <v>110</v>
      </c>
      <c r="C191" s="61" t="s">
        <v>1</v>
      </c>
      <c r="D191" s="75">
        <v>1</v>
      </c>
      <c r="E191" s="121"/>
      <c r="F191" s="121">
        <f>ROUND(D191*E191,2)</f>
        <v>0</v>
      </c>
    </row>
    <row r="192" spans="1:6" s="14" customFormat="1" ht="140.25">
      <c r="A192" s="62"/>
      <c r="B192" s="27" t="s">
        <v>111</v>
      </c>
      <c r="C192" s="20"/>
      <c r="D192" s="21"/>
      <c r="E192" s="122"/>
      <c r="F192" s="122"/>
    </row>
    <row r="193" spans="1:6" s="14" customFormat="1" ht="18" customHeight="1">
      <c r="A193" s="63"/>
      <c r="B193" s="25" t="s">
        <v>6</v>
      </c>
      <c r="C193" s="64"/>
      <c r="D193" s="76"/>
      <c r="E193" s="123"/>
      <c r="F193" s="123"/>
    </row>
    <row r="194" spans="1:6" s="14" customFormat="1">
      <c r="A194" s="62"/>
      <c r="B194" s="18"/>
      <c r="C194" s="20"/>
      <c r="D194" s="21"/>
      <c r="E194" s="122"/>
      <c r="F194" s="122"/>
    </row>
    <row r="195" spans="1:6" s="14" customFormat="1">
      <c r="A195" s="60" t="s">
        <v>112</v>
      </c>
      <c r="B195" s="15" t="s">
        <v>113</v>
      </c>
      <c r="C195" s="61" t="s">
        <v>1</v>
      </c>
      <c r="D195" s="75">
        <v>1</v>
      </c>
      <c r="E195" s="121"/>
      <c r="F195" s="121">
        <f>ROUND(D195*E195,2)</f>
        <v>0</v>
      </c>
    </row>
    <row r="196" spans="1:6" s="14" customFormat="1" ht="38.25">
      <c r="A196" s="62"/>
      <c r="B196" s="18" t="s">
        <v>114</v>
      </c>
      <c r="C196" s="20"/>
      <c r="D196" s="21"/>
      <c r="E196" s="122"/>
      <c r="F196" s="122"/>
    </row>
    <row r="197" spans="1:6" s="14" customFormat="1">
      <c r="A197" s="63"/>
      <c r="B197" s="25" t="s">
        <v>6</v>
      </c>
      <c r="C197" s="64"/>
      <c r="D197" s="76"/>
      <c r="E197" s="123"/>
      <c r="F197" s="123"/>
    </row>
    <row r="198" spans="1:6" s="14" customFormat="1">
      <c r="A198" s="62"/>
      <c r="B198" s="18"/>
      <c r="C198" s="20"/>
      <c r="D198" s="21"/>
      <c r="E198" s="122"/>
      <c r="F198" s="122"/>
    </row>
    <row r="199" spans="1:6" s="14" customFormat="1">
      <c r="A199" s="60" t="s">
        <v>115</v>
      </c>
      <c r="B199" s="15" t="s">
        <v>116</v>
      </c>
      <c r="C199" s="61" t="s">
        <v>1</v>
      </c>
      <c r="D199" s="75">
        <v>1</v>
      </c>
      <c r="E199" s="121"/>
      <c r="F199" s="121">
        <f>ROUND(D199*E199,2)</f>
        <v>0</v>
      </c>
    </row>
    <row r="200" spans="1:6" s="14" customFormat="1" ht="38.25">
      <c r="A200" s="62"/>
      <c r="B200" s="18" t="s">
        <v>117</v>
      </c>
      <c r="C200" s="20"/>
      <c r="D200" s="21"/>
      <c r="E200" s="122"/>
      <c r="F200" s="122"/>
    </row>
    <row r="201" spans="1:6" s="14" customFormat="1">
      <c r="A201" s="63"/>
      <c r="B201" s="25" t="s">
        <v>6</v>
      </c>
      <c r="C201" s="64"/>
      <c r="D201" s="76"/>
      <c r="E201" s="123"/>
      <c r="F201" s="123"/>
    </row>
    <row r="202" spans="1:6" s="14" customFormat="1">
      <c r="A202" s="62"/>
      <c r="B202" s="18"/>
      <c r="C202" s="20"/>
      <c r="D202" s="21"/>
      <c r="E202" s="122"/>
      <c r="F202" s="122"/>
    </row>
    <row r="203" spans="1:6" s="14" customFormat="1">
      <c r="A203" s="60" t="s">
        <v>118</v>
      </c>
      <c r="B203" s="15" t="s">
        <v>119</v>
      </c>
      <c r="C203" s="61" t="s">
        <v>1</v>
      </c>
      <c r="D203" s="75">
        <v>2</v>
      </c>
      <c r="E203" s="121"/>
      <c r="F203" s="121">
        <f>ROUND(D203*E203,2)</f>
        <v>0</v>
      </c>
    </row>
    <row r="204" spans="1:6" s="14" customFormat="1" ht="38.25">
      <c r="A204" s="62"/>
      <c r="B204" s="27" t="s">
        <v>120</v>
      </c>
      <c r="C204" s="20"/>
      <c r="D204" s="21"/>
      <c r="E204" s="122"/>
      <c r="F204" s="122"/>
    </row>
    <row r="205" spans="1:6" s="14" customFormat="1">
      <c r="A205" s="63"/>
      <c r="B205" s="25" t="s">
        <v>6</v>
      </c>
      <c r="C205" s="64"/>
      <c r="D205" s="76"/>
      <c r="E205" s="123"/>
      <c r="F205" s="123"/>
    </row>
    <row r="206" spans="1:6" s="14" customFormat="1">
      <c r="A206" s="62"/>
      <c r="B206" s="18"/>
      <c r="C206" s="20"/>
      <c r="D206" s="21"/>
      <c r="E206" s="122"/>
      <c r="F206" s="122"/>
    </row>
    <row r="207" spans="1:6" s="14" customFormat="1">
      <c r="A207" s="60" t="s">
        <v>121</v>
      </c>
      <c r="B207" s="15" t="s">
        <v>122</v>
      </c>
      <c r="C207" s="61" t="s">
        <v>7</v>
      </c>
      <c r="D207" s="75">
        <v>1</v>
      </c>
      <c r="E207" s="121"/>
      <c r="F207" s="121">
        <f>ROUND(D207*E207,2)</f>
        <v>0</v>
      </c>
    </row>
    <row r="208" spans="1:6" s="14" customFormat="1" ht="38.25">
      <c r="A208" s="62"/>
      <c r="B208" s="27" t="s">
        <v>123</v>
      </c>
      <c r="C208" s="20"/>
      <c r="D208" s="21"/>
      <c r="E208" s="122"/>
      <c r="F208" s="122"/>
    </row>
    <row r="209" spans="1:6" s="14" customFormat="1">
      <c r="A209" s="63"/>
      <c r="B209" s="25" t="s">
        <v>8</v>
      </c>
      <c r="C209" s="64"/>
      <c r="D209" s="76"/>
      <c r="E209" s="123"/>
      <c r="F209" s="123"/>
    </row>
    <row r="210" spans="1:6" s="14" customFormat="1">
      <c r="A210" s="62"/>
      <c r="B210" s="18"/>
      <c r="C210" s="20"/>
      <c r="D210" s="21"/>
      <c r="E210" s="122"/>
      <c r="F210" s="122"/>
    </row>
    <row r="211" spans="1:6" s="14" customFormat="1">
      <c r="A211" s="60" t="s">
        <v>124</v>
      </c>
      <c r="B211" s="15" t="s">
        <v>125</v>
      </c>
      <c r="C211" s="61" t="s">
        <v>0</v>
      </c>
      <c r="D211" s="75">
        <v>600</v>
      </c>
      <c r="E211" s="121"/>
      <c r="F211" s="121">
        <f>ROUND(D211*E211,2)</f>
        <v>0</v>
      </c>
    </row>
    <row r="212" spans="1:6" s="14" customFormat="1" ht="25.5">
      <c r="A212" s="62"/>
      <c r="B212" s="18" t="s">
        <v>126</v>
      </c>
      <c r="C212" s="20"/>
      <c r="D212" s="21"/>
      <c r="E212" s="122"/>
      <c r="F212" s="122"/>
    </row>
    <row r="213" spans="1:6" s="14" customFormat="1">
      <c r="A213" s="63"/>
      <c r="B213" s="25" t="s">
        <v>5</v>
      </c>
      <c r="C213" s="64"/>
      <c r="D213" s="76"/>
      <c r="E213" s="123"/>
      <c r="F213" s="123"/>
    </row>
    <row r="214" spans="1:6" s="14" customFormat="1">
      <c r="A214" s="62"/>
      <c r="B214" s="18"/>
      <c r="C214" s="20"/>
      <c r="D214" s="21"/>
      <c r="E214" s="122"/>
      <c r="F214" s="122"/>
    </row>
    <row r="215" spans="1:6" s="14" customFormat="1">
      <c r="A215" s="60" t="s">
        <v>127</v>
      </c>
      <c r="B215" s="15" t="s">
        <v>128</v>
      </c>
      <c r="C215" s="61" t="s">
        <v>1</v>
      </c>
      <c r="D215" s="75">
        <v>5</v>
      </c>
      <c r="E215" s="121"/>
      <c r="F215" s="121">
        <f>ROUND(D215*E215,2)</f>
        <v>0</v>
      </c>
    </row>
    <row r="216" spans="1:6" s="14" customFormat="1" ht="51">
      <c r="A216" s="62"/>
      <c r="B216" s="18" t="s">
        <v>129</v>
      </c>
      <c r="C216" s="20"/>
      <c r="D216" s="21"/>
      <c r="E216" s="122"/>
      <c r="F216" s="122"/>
    </row>
    <row r="217" spans="1:6" s="14" customFormat="1">
      <c r="A217" s="63"/>
      <c r="B217" s="25" t="s">
        <v>6</v>
      </c>
      <c r="C217" s="64"/>
      <c r="D217" s="76"/>
      <c r="E217" s="123"/>
      <c r="F217" s="123"/>
    </row>
    <row r="218" spans="1:6" s="14" customFormat="1">
      <c r="A218" s="62"/>
      <c r="B218" s="18"/>
      <c r="C218" s="20"/>
      <c r="D218" s="21"/>
      <c r="E218" s="122"/>
      <c r="F218" s="122"/>
    </row>
    <row r="219" spans="1:6" s="14" customFormat="1">
      <c r="A219" s="60" t="s">
        <v>130</v>
      </c>
      <c r="B219" s="15" t="s">
        <v>131</v>
      </c>
      <c r="C219" s="61" t="s">
        <v>7</v>
      </c>
      <c r="D219" s="75">
        <v>5</v>
      </c>
      <c r="E219" s="121"/>
      <c r="F219" s="121">
        <f>ROUND(D219*E219,2)</f>
        <v>0</v>
      </c>
    </row>
    <row r="220" spans="1:6" s="14" customFormat="1" ht="89.25">
      <c r="A220" s="62"/>
      <c r="B220" s="27" t="s">
        <v>132</v>
      </c>
      <c r="C220" s="20"/>
      <c r="D220" s="21"/>
      <c r="E220" s="122"/>
      <c r="F220" s="122"/>
    </row>
    <row r="221" spans="1:6" s="14" customFormat="1">
      <c r="A221" s="63"/>
      <c r="B221" s="25" t="s">
        <v>8</v>
      </c>
      <c r="C221" s="64"/>
      <c r="D221" s="76"/>
      <c r="E221" s="123"/>
      <c r="F221" s="123"/>
    </row>
    <row r="222" spans="1:6" s="14" customFormat="1">
      <c r="A222" s="62"/>
      <c r="B222" s="18"/>
      <c r="C222" s="20"/>
      <c r="D222" s="21"/>
      <c r="E222" s="122"/>
      <c r="F222" s="122"/>
    </row>
    <row r="223" spans="1:6" s="14" customFormat="1">
      <c r="A223" s="60" t="s">
        <v>133</v>
      </c>
      <c r="B223" s="15" t="s">
        <v>134</v>
      </c>
      <c r="C223" s="61" t="s">
        <v>1</v>
      </c>
      <c r="D223" s="75">
        <v>5</v>
      </c>
      <c r="E223" s="121"/>
      <c r="F223" s="121">
        <f>ROUND(D223*E223,2)</f>
        <v>0</v>
      </c>
    </row>
    <row r="224" spans="1:6" s="14" customFormat="1" ht="51">
      <c r="A224" s="62"/>
      <c r="B224" s="18" t="s">
        <v>135</v>
      </c>
      <c r="C224" s="20"/>
      <c r="D224" s="21"/>
      <c r="E224" s="122"/>
      <c r="F224" s="122"/>
    </row>
    <row r="225" spans="1:6" s="14" customFormat="1">
      <c r="A225" s="63"/>
      <c r="B225" s="25" t="s">
        <v>6</v>
      </c>
      <c r="C225" s="64"/>
      <c r="D225" s="76"/>
      <c r="E225" s="123"/>
      <c r="F225" s="123"/>
    </row>
    <row r="226" spans="1:6" s="14" customFormat="1">
      <c r="A226" s="62"/>
      <c r="B226" s="18"/>
      <c r="C226" s="20"/>
      <c r="D226" s="21"/>
      <c r="E226" s="122"/>
      <c r="F226" s="122"/>
    </row>
    <row r="227" spans="1:6" s="14" customFormat="1">
      <c r="A227" s="60" t="s">
        <v>136</v>
      </c>
      <c r="B227" s="15" t="s">
        <v>137</v>
      </c>
      <c r="C227" s="61" t="s">
        <v>1</v>
      </c>
      <c r="D227" s="75">
        <v>5</v>
      </c>
      <c r="E227" s="121"/>
      <c r="F227" s="121">
        <f>ROUND(D227*E227,2)</f>
        <v>0</v>
      </c>
    </row>
    <row r="228" spans="1:6" s="14" customFormat="1" ht="25.5">
      <c r="A228" s="62"/>
      <c r="B228" s="18" t="s">
        <v>138</v>
      </c>
      <c r="C228" s="20"/>
      <c r="D228" s="21"/>
      <c r="E228" s="122"/>
      <c r="F228" s="122"/>
    </row>
    <row r="229" spans="1:6" s="14" customFormat="1">
      <c r="A229" s="63"/>
      <c r="B229" s="25" t="s">
        <v>6</v>
      </c>
      <c r="C229" s="64"/>
      <c r="D229" s="76"/>
      <c r="E229" s="123"/>
      <c r="F229" s="123"/>
    </row>
    <row r="230" spans="1:6" s="14" customFormat="1">
      <c r="A230" s="62"/>
      <c r="B230" s="18"/>
      <c r="C230" s="20"/>
      <c r="D230" s="21"/>
      <c r="E230" s="122"/>
      <c r="F230" s="122"/>
    </row>
    <row r="231" spans="1:6" s="14" customFormat="1">
      <c r="A231" s="60" t="s">
        <v>139</v>
      </c>
      <c r="B231" s="15" t="s">
        <v>140</v>
      </c>
      <c r="C231" s="61" t="s">
        <v>7</v>
      </c>
      <c r="D231" s="75">
        <v>1</v>
      </c>
      <c r="E231" s="121"/>
      <c r="F231" s="121">
        <f>ROUND(D231*E231,2)</f>
        <v>0</v>
      </c>
    </row>
    <row r="232" spans="1:6" s="14" customFormat="1" ht="25.5">
      <c r="A232" s="62"/>
      <c r="B232" s="18" t="s">
        <v>141</v>
      </c>
      <c r="C232" s="20"/>
      <c r="D232" s="21"/>
      <c r="E232" s="122"/>
      <c r="F232" s="122"/>
    </row>
    <row r="233" spans="1:6" s="14" customFormat="1">
      <c r="A233" s="63"/>
      <c r="B233" s="25" t="s">
        <v>8</v>
      </c>
      <c r="C233" s="64"/>
      <c r="D233" s="76"/>
      <c r="E233" s="123"/>
      <c r="F233" s="123"/>
    </row>
    <row r="234" spans="1:6" s="14" customFormat="1">
      <c r="A234" s="62"/>
      <c r="B234" s="18"/>
      <c r="C234" s="20"/>
      <c r="D234" s="21"/>
      <c r="E234" s="122"/>
      <c r="F234" s="122"/>
    </row>
    <row r="235" spans="1:6" s="14" customFormat="1">
      <c r="A235" s="60" t="s">
        <v>142</v>
      </c>
      <c r="B235" s="15" t="s">
        <v>143</v>
      </c>
      <c r="C235" s="61" t="s">
        <v>7</v>
      </c>
      <c r="D235" s="75">
        <v>1</v>
      </c>
      <c r="E235" s="121"/>
      <c r="F235" s="121">
        <f>ROUND(D235*E235,2)</f>
        <v>0</v>
      </c>
    </row>
    <row r="236" spans="1:6" s="14" customFormat="1" ht="25.5">
      <c r="A236" s="62"/>
      <c r="B236" s="18" t="s">
        <v>144</v>
      </c>
      <c r="C236" s="20"/>
      <c r="D236" s="21"/>
      <c r="E236" s="122"/>
      <c r="F236" s="122"/>
    </row>
    <row r="237" spans="1:6" s="14" customFormat="1">
      <c r="A237" s="63"/>
      <c r="B237" s="25" t="s">
        <v>8</v>
      </c>
      <c r="C237" s="64"/>
      <c r="D237" s="76"/>
      <c r="E237" s="123"/>
      <c r="F237" s="123"/>
    </row>
    <row r="238" spans="1:6" s="14" customFormat="1">
      <c r="A238" s="62"/>
      <c r="B238" s="18"/>
      <c r="C238" s="20"/>
      <c r="D238" s="21"/>
      <c r="E238" s="122"/>
      <c r="F238" s="122"/>
    </row>
    <row r="239" spans="1:6" s="14" customFormat="1" ht="25.5">
      <c r="A239" s="60" t="s">
        <v>145</v>
      </c>
      <c r="B239" s="15" t="s">
        <v>146</v>
      </c>
      <c r="C239" s="88" t="s">
        <v>1</v>
      </c>
      <c r="D239" s="89">
        <v>30</v>
      </c>
      <c r="E239" s="144"/>
      <c r="F239" s="144">
        <f>ROUND(D239*E239,2)</f>
        <v>0</v>
      </c>
    </row>
    <row r="240" spans="1:6" s="14" customFormat="1">
      <c r="A240" s="63"/>
      <c r="B240" s="25" t="s">
        <v>6</v>
      </c>
      <c r="C240" s="64"/>
      <c r="D240" s="76"/>
      <c r="E240" s="123"/>
      <c r="F240" s="123"/>
    </row>
    <row r="241" spans="1:8" s="14" customFormat="1">
      <c r="A241" s="90"/>
      <c r="B241" s="18"/>
      <c r="C241" s="20"/>
      <c r="D241" s="21"/>
      <c r="E241" s="122"/>
      <c r="F241" s="145"/>
    </row>
    <row r="242" spans="1:8" s="14" customFormat="1" ht="25.5">
      <c r="A242" s="60" t="s">
        <v>147</v>
      </c>
      <c r="B242" s="15" t="s">
        <v>148</v>
      </c>
      <c r="C242" s="88" t="s">
        <v>7</v>
      </c>
      <c r="D242" s="89">
        <v>5</v>
      </c>
      <c r="E242" s="144"/>
      <c r="F242" s="144">
        <f>ROUND(D242*E242,2)</f>
        <v>0</v>
      </c>
    </row>
    <row r="243" spans="1:8" s="14" customFormat="1">
      <c r="A243" s="63"/>
      <c r="B243" s="25" t="s">
        <v>8</v>
      </c>
      <c r="C243" s="64"/>
      <c r="D243" s="76"/>
      <c r="E243" s="123"/>
      <c r="F243" s="123"/>
    </row>
    <row r="244" spans="1:8" s="14" customFormat="1" ht="13.5" thickBot="1">
      <c r="A244" s="55"/>
      <c r="B244" s="18"/>
      <c r="C244" s="21"/>
      <c r="D244" s="21"/>
      <c r="E244" s="122"/>
      <c r="F244" s="138"/>
    </row>
    <row r="245" spans="1:8" s="14" customFormat="1" ht="13.5" thickBot="1">
      <c r="A245" s="50"/>
      <c r="B245" s="47" t="s">
        <v>149</v>
      </c>
      <c r="C245" s="48"/>
      <c r="D245" s="48"/>
      <c r="E245" s="120"/>
      <c r="F245" s="152">
        <f>SUM(F151:F244)</f>
        <v>0</v>
      </c>
    </row>
    <row r="246" spans="1:8" s="14" customFormat="1" ht="13.5" thickBot="1">
      <c r="A246" s="23"/>
      <c r="B246" s="25"/>
      <c r="C246" s="76"/>
      <c r="D246" s="76"/>
      <c r="E246" s="146"/>
      <c r="F246" s="147"/>
      <c r="G246" s="83"/>
      <c r="H246" s="84"/>
    </row>
    <row r="247" spans="1:8" s="14" customFormat="1" ht="13.5" thickBot="1">
      <c r="A247" s="50" t="s">
        <v>155</v>
      </c>
      <c r="B247" s="47" t="s">
        <v>12</v>
      </c>
      <c r="C247" s="48"/>
      <c r="D247" s="48"/>
      <c r="E247" s="119"/>
      <c r="F247" s="120"/>
    </row>
    <row r="248" spans="1:8" s="14" customFormat="1">
      <c r="A248" s="54"/>
      <c r="B248" s="18"/>
      <c r="C248" s="21"/>
      <c r="D248" s="21"/>
      <c r="E248" s="122"/>
      <c r="F248" s="138"/>
    </row>
    <row r="249" spans="1:8" s="14" customFormat="1">
      <c r="A249" s="60" t="s">
        <v>175</v>
      </c>
      <c r="B249" s="15" t="s">
        <v>13</v>
      </c>
      <c r="C249" s="61" t="s">
        <v>7</v>
      </c>
      <c r="D249" s="75">
        <v>1</v>
      </c>
      <c r="E249" s="121"/>
      <c r="F249" s="121">
        <f>ROUND(D249*E249,2)</f>
        <v>0</v>
      </c>
    </row>
    <row r="250" spans="1:8" s="14" customFormat="1" ht="25.5">
      <c r="A250" s="62"/>
      <c r="B250" s="18" t="s">
        <v>14</v>
      </c>
      <c r="C250" s="20"/>
      <c r="D250" s="21"/>
      <c r="E250" s="122"/>
      <c r="F250" s="122"/>
    </row>
    <row r="251" spans="1:8" s="14" customFormat="1">
      <c r="A251" s="63"/>
      <c r="B251" s="25" t="s">
        <v>8</v>
      </c>
      <c r="C251" s="64"/>
      <c r="D251" s="76"/>
      <c r="E251" s="123"/>
      <c r="F251" s="123"/>
    </row>
    <row r="252" spans="1:8" s="14" customFormat="1">
      <c r="A252" s="90"/>
      <c r="B252" s="18"/>
      <c r="C252" s="20"/>
      <c r="D252" s="21"/>
      <c r="E252" s="122"/>
      <c r="F252" s="145"/>
    </row>
    <row r="253" spans="1:8" s="14" customFormat="1">
      <c r="A253" s="60" t="s">
        <v>82</v>
      </c>
      <c r="B253" s="15" t="s">
        <v>150</v>
      </c>
      <c r="C253" s="61" t="s">
        <v>7</v>
      </c>
      <c r="D253" s="75">
        <v>1</v>
      </c>
      <c r="E253" s="121"/>
      <c r="F253" s="144">
        <f>ROUND(D253*E253,2)</f>
        <v>0</v>
      </c>
    </row>
    <row r="254" spans="1:8" s="14" customFormat="1" ht="140.25">
      <c r="A254" s="62"/>
      <c r="B254" s="27" t="s">
        <v>151</v>
      </c>
      <c r="C254" s="20"/>
      <c r="D254" s="21"/>
      <c r="E254" s="122"/>
      <c r="F254" s="122"/>
    </row>
    <row r="255" spans="1:8" s="14" customFormat="1">
      <c r="A255" s="63"/>
      <c r="B255" s="25" t="s">
        <v>8</v>
      </c>
      <c r="C255" s="64"/>
      <c r="D255" s="76"/>
      <c r="E255" s="123"/>
      <c r="F255" s="123"/>
    </row>
    <row r="256" spans="1:8" s="14" customFormat="1" ht="13.5" thickBot="1">
      <c r="A256" s="55"/>
      <c r="B256" s="18"/>
      <c r="C256" s="21"/>
      <c r="D256" s="21"/>
      <c r="E256" s="122"/>
      <c r="F256" s="138"/>
    </row>
    <row r="257" spans="1:9" s="14" customFormat="1" ht="13.5" thickBot="1">
      <c r="A257" s="50"/>
      <c r="B257" s="47" t="s">
        <v>15</v>
      </c>
      <c r="C257" s="48"/>
      <c r="D257" s="48"/>
      <c r="E257" s="120"/>
      <c r="F257" s="139">
        <f>SUM(F249:F253)</f>
        <v>0</v>
      </c>
    </row>
    <row r="258" spans="1:9" s="14" customFormat="1" ht="13.5" thickBot="1">
      <c r="A258" s="23"/>
      <c r="B258" s="18"/>
      <c r="C258" s="21"/>
      <c r="D258" s="21"/>
      <c r="E258" s="140"/>
      <c r="F258" s="141"/>
      <c r="G258" s="83"/>
      <c r="H258" s="84"/>
    </row>
    <row r="259" spans="1:9" s="14" customFormat="1" ht="15" customHeight="1" thickBot="1">
      <c r="A259" s="46">
        <v>3</v>
      </c>
      <c r="B259" s="49" t="s">
        <v>158</v>
      </c>
      <c r="C259" s="48"/>
      <c r="D259" s="48"/>
      <c r="E259" s="134"/>
      <c r="F259" s="150">
        <f>F245+F257</f>
        <v>0</v>
      </c>
      <c r="G259" s="85"/>
      <c r="H259" s="86"/>
    </row>
    <row r="260" spans="1:9" ht="13.5" thickBot="1"/>
    <row r="261" spans="1:9" ht="13.5" hidden="1" thickBot="1"/>
    <row r="262" spans="1:9" s="7" customFormat="1" ht="18.600000000000001" customHeight="1" thickBot="1">
      <c r="A262" s="98"/>
      <c r="B262" s="99" t="s">
        <v>156</v>
      </c>
      <c r="C262" s="100"/>
      <c r="D262" s="100"/>
      <c r="E262" s="115"/>
      <c r="F262" s="116"/>
      <c r="G262" s="9"/>
      <c r="I262" s="12"/>
    </row>
    <row r="263" spans="1:9" s="14" customFormat="1" ht="13.5" thickBot="1">
      <c r="A263" s="46">
        <v>1</v>
      </c>
      <c r="B263" s="49" t="s">
        <v>34</v>
      </c>
      <c r="C263" s="48"/>
      <c r="D263" s="48"/>
      <c r="E263" s="134"/>
      <c r="F263" s="150">
        <f>F63</f>
        <v>0</v>
      </c>
      <c r="G263" s="85"/>
      <c r="H263" s="86"/>
    </row>
    <row r="264" spans="1:9" s="14" customFormat="1" ht="13.5" thickBot="1">
      <c r="A264" s="46">
        <v>2</v>
      </c>
      <c r="B264" s="49" t="s">
        <v>78</v>
      </c>
      <c r="C264" s="48"/>
      <c r="D264" s="48"/>
      <c r="E264" s="134"/>
      <c r="F264" s="150">
        <f>F144</f>
        <v>0</v>
      </c>
      <c r="G264" s="85"/>
      <c r="H264" s="86"/>
    </row>
    <row r="265" spans="1:9" s="14" customFormat="1" ht="16.5" customHeight="1" thickBot="1">
      <c r="A265" s="46">
        <v>3</v>
      </c>
      <c r="B265" s="49" t="s">
        <v>158</v>
      </c>
      <c r="C265" s="48"/>
      <c r="D265" s="48"/>
      <c r="E265" s="134"/>
      <c r="F265" s="150">
        <f>F259</f>
        <v>0</v>
      </c>
      <c r="G265" s="85"/>
      <c r="H265" s="86"/>
    </row>
    <row r="266" spans="1:9" s="97" customFormat="1" ht="21" customHeight="1" thickBot="1">
      <c r="A266" s="94"/>
      <c r="B266" s="95" t="s">
        <v>157</v>
      </c>
      <c r="C266" s="96"/>
      <c r="D266" s="96"/>
      <c r="E266" s="148"/>
      <c r="F266" s="151">
        <f>SUM(F263:F265)</f>
        <v>0</v>
      </c>
    </row>
    <row r="268" spans="1:9" ht="38.25" customHeight="1">
      <c r="B268" s="2" t="s">
        <v>184</v>
      </c>
      <c r="C268" s="109"/>
      <c r="D268" s="110"/>
      <c r="E268" s="149"/>
    </row>
    <row r="269" spans="1:9" ht="33" customHeight="1">
      <c r="B269" s="2" t="s">
        <v>185</v>
      </c>
    </row>
    <row r="270" spans="1:9">
      <c r="B270" s="2" t="s">
        <v>186</v>
      </c>
    </row>
    <row r="271" spans="1:9">
      <c r="B271" s="2" t="s">
        <v>187</v>
      </c>
    </row>
  </sheetData>
  <customSheetViews>
    <customSheetView guid="{4D9ADD81-FDCC-46B4-9DCD-A3649BFB8B46}" showPageBreaks="1" showGridLines="0" printArea="1" hiddenRows="1" view="pageBreakPreview">
      <selection activeCell="D280" sqref="D280"/>
      <rowBreaks count="11" manualBreakCount="11">
        <brk id="25" max="5" man="1"/>
        <brk id="39" max="5" man="1"/>
        <brk id="85" max="5" man="1"/>
        <brk id="122" max="5" man="1"/>
        <brk id="162" max="5" man="1"/>
        <brk id="194" max="5" man="1"/>
        <brk id="234" max="5" man="1"/>
        <brk id="272" max="5" man="1"/>
        <brk id="296" max="5" man="1"/>
        <brk id="313" max="5" man="1"/>
        <brk id="354" max="5" man="1"/>
      </rowBreaks>
      <pageMargins left="0.78740157480314965" right="0.39370078740157483" top="0.59055118110236227" bottom="0.39370078740157483" header="0" footer="0"/>
      <printOptions horizontalCentered="1"/>
      <pageSetup paperSize="9" scale="88" firstPageNumber="4" fitToHeight="0" orientation="portrait" r:id="rId1"/>
      <headerFooter>
        <oddFooter>&amp;C&amp;9
&amp;P / &amp;N</oddFooter>
      </headerFooter>
    </customSheetView>
    <customSheetView guid="{BD304AF5-0590-4F6D-A839-6882F89441D0}" showPageBreaks="1" showGridLines="0" printArea="1" view="pageBreakPreview" topLeftCell="A180">
      <selection activeCell="E151" sqref="E151"/>
      <rowBreaks count="10" manualBreakCount="10">
        <brk id="25" max="5" man="1"/>
        <brk id="39" max="5" man="1"/>
        <brk id="122" max="5" man="1"/>
        <brk id="162" max="5" man="1"/>
        <brk id="194" max="5" man="1"/>
        <brk id="234" max="5" man="1"/>
        <brk id="266" max="5" man="1"/>
        <brk id="293" max="5" man="1"/>
        <brk id="310" max="5" man="1"/>
        <brk id="351" max="5" man="1"/>
      </rowBreaks>
      <pageMargins left="0.78740157480314965" right="0.19685039370078741" top="0.59055118110236227" bottom="0.39370078740157483" header="0" footer="0"/>
      <printOptions horizontalCentered="1"/>
      <pageSetup paperSize="9" scale="90" firstPageNumber="4" fitToHeight="0" orientation="portrait" r:id="rId2"/>
      <headerFooter>
        <oddHeader>&amp;C&amp;9Natječajni troškovnik</oddHeader>
        <oddFooter>&amp;C&amp;9&amp;P</oddFooter>
      </headerFooter>
    </customSheetView>
    <customSheetView guid="{211B54CA-058E-49A4-B419-5032BE0C7BD5}" showPageBreaks="1" showGridLines="0" fitToPage="1" printArea="1" view="pageBreakPreview">
      <selection activeCell="C17" sqref="C17"/>
      <rowBreaks count="6" manualBreakCount="6">
        <brk id="10" max="5" man="1"/>
        <brk id="27" max="5" man="1"/>
        <brk id="263" max="5" man="1"/>
        <brk id="290" max="5" man="1"/>
        <brk id="307" max="5" man="1"/>
        <brk id="348" max="5" man="1"/>
      </rowBreaks>
      <pageMargins left="0.78740157480314965" right="0.19685039370078741" top="0.59055118110236227" bottom="0.39370078740157483" header="0" footer="0"/>
      <printOptions horizontalCentered="1"/>
      <pageSetup paperSize="9" scale="90" firstPageNumber="4" fitToHeight="0" orientation="portrait" r:id="rId3"/>
      <headerFooter>
        <oddHeader>&amp;C&amp;9Dokumentacija za nadmetanje</oddHeader>
        <oddFooter>&amp;C&amp;9&amp;P</oddFooter>
      </headerFooter>
    </customSheetView>
    <customSheetView guid="{B72E4D0B-D4CC-4DD4-BA8F-D0C661A3C3C8}" showPageBreaks="1" showGridLines="0" fitToPage="1" printArea="1" view="pageBreakPreview">
      <pane ySplit="1" topLeftCell="A2640" activePane="bottomLeft" state="frozen"/>
      <selection pane="bottomLeft" activeCell="A2889" sqref="A2889:IV2889"/>
      <rowBreaks count="355" manualBreakCount="355">
        <brk id="51" max="5" man="1"/>
        <brk id="52" max="5" man="1"/>
        <brk id="96" max="5" man="1"/>
        <brk id="98" max="5" man="1"/>
        <brk id="145" max="5" man="1"/>
        <brk id="191" max="5" man="1"/>
        <brk id="237" max="5" man="1"/>
        <brk id="266" max="5" man="1"/>
        <brk id="317" max="5" man="1"/>
        <brk id="318" max="5" man="1"/>
        <brk id="328" max="5" man="1"/>
        <brk id="382" max="5" man="1"/>
        <brk id="427" max="5" man="1"/>
        <brk id="482" max="5" man="1"/>
        <brk id="483" max="5" man="1"/>
        <brk id="528" max="5" man="1"/>
        <brk id="576" max="5" man="1"/>
        <brk id="581" max="5" man="1"/>
        <brk id="638" max="5" man="1"/>
        <brk id="639" max="5" man="1"/>
        <brk id="642" max="5" man="1"/>
        <brk id="698" max="5" man="1"/>
        <brk id="750" max="5" man="1"/>
        <brk id="803" max="5" man="1"/>
        <brk id="854" max="5" man="1"/>
        <brk id="901" max="5" man="1"/>
        <brk id="946" max="5" man="1"/>
        <brk id="989" max="5" man="1"/>
        <brk id="993" max="5" man="1"/>
        <brk id="1041" max="5" man="1"/>
        <brk id="1085" max="5" man="1"/>
        <brk id="1091" max="5" man="1"/>
        <brk id="1139" max="5" man="1"/>
        <brk id="1182" max="5" man="1"/>
        <brk id="1227" max="5" man="1"/>
        <brk id="1277" max="5" man="1"/>
        <brk id="1327" max="5" man="1"/>
        <brk id="1375" max="5" man="1"/>
        <brk id="1418" max="5" man="1"/>
        <brk id="1468" max="5" man="1"/>
        <brk id="1491" max="5" man="1"/>
        <brk id="1493" max="5" man="1"/>
        <brk id="1538" max="5" man="1"/>
        <brk id="1586" max="5" man="1"/>
        <brk id="1587" max="5" man="1"/>
        <brk id="1627" max="5" man="1"/>
        <brk id="1675" max="5" man="1"/>
        <brk id="1676" max="5" man="1"/>
        <brk id="1721" max="5" man="1"/>
        <brk id="1765" max="5" man="1"/>
        <brk id="1810" max="5" man="1"/>
        <brk id="1859" max="5" man="1"/>
        <brk id="1909" max="5" man="1"/>
        <brk id="1957" max="5" man="1"/>
        <brk id="1958" max="5" man="1"/>
        <brk id="1998" max="5" man="1"/>
        <brk id="2041" max="5" man="1"/>
        <brk id="2044" max="5" man="1"/>
        <brk id="2092" max="5" man="1"/>
        <brk id="2137" max="5" man="1"/>
        <brk id="2179" max="5" man="1"/>
        <brk id="2217" max="5" man="1"/>
        <brk id="2219" max="5" man="1"/>
        <brk id="2268" max="5" man="1"/>
        <brk id="2317" max="5" man="1"/>
        <brk id="2318" max="5" man="1"/>
        <brk id="2366" max="5" man="1"/>
        <brk id="2367" max="5" man="1"/>
        <brk id="2407" max="5" man="1"/>
        <brk id="2450" max="5" man="1"/>
        <brk id="2451" max="5" man="1"/>
        <brk id="2454" max="5" man="1"/>
        <brk id="2501" max="5" man="1"/>
        <brk id="2546" max="5" man="1"/>
        <brk id="2594" max="5" man="1"/>
        <brk id="2595" max="5" man="1"/>
        <brk id="2635" max="5" man="1"/>
        <brk id="2678" max="5" man="1"/>
        <brk id="2682" max="5" man="1"/>
        <brk id="2729" max="5" man="1"/>
        <brk id="2774" max="5" man="1"/>
        <brk id="2823" max="5" man="1"/>
        <brk id="2871" max="5" man="1"/>
        <brk id="2872" max="5" man="1"/>
        <brk id="2922" max="5" man="1"/>
        <brk id="2967" max="5" man="1"/>
        <brk id="3011" max="5" man="1"/>
        <brk id="3054" max="5" man="1"/>
        <brk id="3055" max="5" man="1"/>
        <brk id="3104" max="5" man="1"/>
        <brk id="3107" max="5" man="1"/>
        <brk id="3150" max="5" man="1"/>
        <brk id="3198" max="5" man="1"/>
        <brk id="3246" max="5" man="1"/>
        <brk id="3289" max="5" man="1"/>
        <brk id="3332" max="5" man="1"/>
        <brk id="3380" max="5" man="1"/>
        <brk id="3424" max="5" man="1"/>
        <brk id="3468" max="5" man="1"/>
        <brk id="3507" max="5" man="1"/>
        <brk id="3552" max="5" man="1"/>
        <brk id="3554" max="5" man="1"/>
        <brk id="3602" max="5" man="1"/>
        <brk id="3649" max="5" man="1"/>
        <brk id="3650" max="5" man="1"/>
        <brk id="3694" max="5" man="1"/>
        <brk id="3736" max="5" man="1"/>
        <brk id="3785" max="5" man="1"/>
        <brk id="3786" max="5" man="1"/>
        <brk id="3833" max="5" man="1"/>
        <brk id="3877" max="5" man="1"/>
        <brk id="3914" max="5" man="1"/>
        <brk id="3957" max="5" man="1"/>
        <brk id="3958" max="5" man="1"/>
        <brk id="4006" max="5" man="1"/>
        <brk id="4054" max="5" man="1"/>
        <brk id="4055" max="5" man="1"/>
        <brk id="4099" max="5" man="1"/>
        <brk id="4142" max="5" man="1"/>
        <brk id="4144" max="5" man="1"/>
        <brk id="4145" max="5" man="1"/>
        <brk id="4194" max="5" man="1"/>
        <brk id="4195" max="5" man="1"/>
        <brk id="4242" max="5" man="1"/>
        <brk id="4286" max="5" man="1"/>
        <brk id="4324" max="5" man="1"/>
        <brk id="4369" max="5" man="1"/>
        <brk id="4375" max="5" man="1"/>
        <brk id="4377" max="5" man="1"/>
        <brk id="4427" max="5" man="1"/>
        <brk id="4446" max="5" man="1"/>
        <brk id="4462" max="5" man="1"/>
        <brk id="4463" max="5" man="1"/>
        <brk id="4479" max="5" man="1"/>
        <brk id="4486" max="5" man="1"/>
        <brk id="4508" max="5" man="1"/>
        <brk id="4514" max="5" man="1"/>
        <brk id="4523" max="5" man="1"/>
        <brk id="4563" max="5" man="1"/>
        <brk id="4573" max="5" man="1"/>
        <brk id="4625" max="5" man="1"/>
        <brk id="4626" max="5" man="1"/>
        <brk id="4645" max="5" man="1"/>
        <brk id="4662" max="5" man="1"/>
        <brk id="4664" max="5" man="1"/>
        <brk id="4682" max="5" man="1"/>
        <brk id="4686" max="5" man="1"/>
        <brk id="4709" max="5" man="1"/>
        <brk id="4714" max="5" man="1"/>
        <brk id="4720" max="5" man="1"/>
        <brk id="4756" max="5" man="1"/>
        <brk id="4804" max="5" man="1"/>
        <brk id="4812" max="5" man="1"/>
        <brk id="4861" max="5" man="1"/>
        <brk id="4914" max="5" man="1"/>
        <brk id="4915" max="5" man="1"/>
        <brk id="4965" max="5" man="1"/>
        <brk id="5019" max="5" man="1"/>
        <brk id="5022" max="5" man="1"/>
        <brk id="5069" max="5" man="1"/>
        <brk id="5112" max="5" man="1"/>
        <brk id="5160" max="5" man="1"/>
        <brk id="5200" max="5" man="1"/>
        <brk id="5241" max="5" man="1"/>
        <brk id="5249" max="5" man="1"/>
        <brk id="5253" max="5" man="1"/>
        <brk id="5300" max="5" man="1"/>
        <brk id="5336" max="5" man="1"/>
        <brk id="5373" max="5" man="1"/>
        <brk id="5374" max="5" man="1"/>
        <brk id="5382" max="5" man="1"/>
        <brk id="5413" max="5" man="1"/>
        <brk id="5447" max="5" man="1"/>
        <brk id="5464" max="5" man="1"/>
        <brk id="5506" max="5" man="1"/>
        <brk id="5535" max="5" man="1"/>
        <brk id="5568" max="5" man="1"/>
        <brk id="5578" max="5" man="1"/>
        <brk id="5613" max="5" man="1"/>
        <brk id="5617" max="5" man="1"/>
        <brk id="5653" max="5" man="1"/>
        <brk id="5688" max="5" man="1"/>
        <brk id="5737" max="5" man="1"/>
        <brk id="5738" max="5" man="1"/>
        <brk id="5784" max="5" man="1"/>
        <brk id="5831" max="5" man="1"/>
        <brk id="5879" max="5" man="1"/>
        <brk id="5921" max="5" man="1"/>
        <brk id="5925" max="5" man="1"/>
        <brk id="5969" max="5" man="1"/>
        <brk id="6001" max="5" man="1"/>
        <brk id="6013" max="5" man="1"/>
        <brk id="6043" max="5" man="1"/>
        <brk id="6081" max="5" man="1"/>
        <brk id="6096" max="5" man="1"/>
        <brk id="6143" max="5" man="1"/>
        <brk id="6184" max="5" man="1"/>
        <brk id="6189" max="5" man="1"/>
        <brk id="6192" max="5" man="1"/>
        <brk id="6247" max="5" man="1"/>
        <brk id="6283" max="5" man="1"/>
        <brk id="6333" max="5" man="1"/>
        <brk id="6341" max="5" man="1"/>
        <brk id="6342" max="5" man="1"/>
        <brk id="6389" max="5" man="1"/>
        <brk id="6390" max="5" man="1"/>
        <brk id="6435" max="5" man="1"/>
        <brk id="6438" max="5" man="1"/>
        <brk id="6443" max="5" man="1"/>
        <brk id="6477" max="5" man="1"/>
        <brk id="6508" max="5" man="1"/>
        <brk id="6516" max="5" man="1"/>
        <brk id="6556" max="5" man="1"/>
        <brk id="6565" max="5" man="1"/>
        <brk id="6622" max="5" man="1"/>
        <brk id="6660" max="5" man="1"/>
        <brk id="6706" max="5" man="1"/>
        <brk id="6714" max="5" man="1"/>
        <brk id="6765" max="5" man="1"/>
        <brk id="6803" max="5" man="1"/>
        <brk id="6844" max="5" man="1"/>
        <brk id="6846" max="5" man="1"/>
        <brk id="6852" max="5" man="1"/>
        <brk id="6905" max="5" man="1"/>
        <brk id="6907" max="5" man="1"/>
        <brk id="6980" max="5" man="1"/>
        <brk id="7043" max="5" man="1"/>
        <brk id="7086" max="5" man="1"/>
        <brk id="7114" max="5" man="1"/>
        <brk id="7148" max="5" man="1"/>
        <brk id="7150" max="5" man="1"/>
        <brk id="7152" max="5" man="1"/>
        <brk id="7187" max="5" man="1"/>
        <brk id="7228" max="5" man="1"/>
        <brk id="7229" max="5" man="1"/>
        <brk id="7267" max="5" man="1"/>
        <brk id="7297" max="5" man="1"/>
        <brk id="7328" max="5" man="1"/>
        <brk id="7332" max="5" man="1"/>
        <brk id="7333" max="5" man="1"/>
        <brk id="7367" max="5" man="1"/>
        <brk id="7384" max="5" man="1"/>
        <brk id="7407" max="5" man="1"/>
        <brk id="7409" max="5" man="1"/>
        <brk id="7435" max="5" man="1"/>
        <brk id="7455" max="5" man="1"/>
        <brk id="7476" max="5" man="1"/>
        <brk id="7479" max="5" man="1"/>
        <brk id="7503" max="5" man="1"/>
        <brk id="7533" max="5" man="1"/>
        <brk id="7537" max="5" man="1"/>
        <brk id="7564" max="5" man="1"/>
        <brk id="7593" max="5" man="1"/>
        <brk id="7597" max="5" man="1"/>
        <brk id="7626" max="5" man="1"/>
        <brk id="7634" max="5" man="1"/>
        <brk id="7638" max="5" man="1"/>
        <brk id="7683" max="5" man="1"/>
        <brk id="7727" max="5" man="1"/>
        <brk id="7730" max="5" man="1"/>
        <brk id="7737" max="5" man="1"/>
        <brk id="7763" max="5" man="1"/>
        <brk id="7794" max="5" man="1"/>
        <brk id="7798" max="5" man="1"/>
        <brk id="7827" max="5" man="1"/>
        <brk id="7830" max="5" man="1"/>
        <brk id="7831" max="5" man="1"/>
        <brk id="7866" max="5" man="1"/>
        <brk id="7904" max="5" man="1"/>
        <brk id="7936" max="5" man="1"/>
        <brk id="7940" max="5" man="1"/>
        <brk id="7973" max="5" man="1"/>
        <brk id="7976" max="5" man="1"/>
        <brk id="8009" max="5" man="1"/>
        <brk id="8015" max="5" man="1"/>
        <brk id="8054" max="5" man="1"/>
        <brk id="8085" max="5" man="1"/>
        <brk id="8090" max="5" man="1"/>
        <brk id="8132" max="5" man="1"/>
        <brk id="8168" max="5" man="1"/>
        <brk id="8206" max="5" man="1"/>
        <brk id="8250" max="5" man="1"/>
        <brk id="8291" max="5" man="1"/>
        <brk id="8324" max="5" man="1"/>
        <brk id="8328" max="5" man="1"/>
        <brk id="8368" max="5" man="1"/>
        <brk id="8393" max="5" man="1"/>
        <brk id="8418" max="5" man="1"/>
        <brk id="8420" max="5" man="1"/>
        <brk id="8452" max="5" man="1"/>
        <brk id="8463" max="5" man="1"/>
        <brk id="8468" max="5" man="1"/>
        <brk id="8484" max="5" man="1"/>
        <brk id="8507" max="5" man="1"/>
        <brk id="8534" max="5" man="1"/>
        <brk id="8570" max="5" man="1"/>
        <brk id="8590" max="5" man="1"/>
        <brk id="8594" max="5" man="1"/>
        <brk id="8614" max="5" man="1"/>
        <brk id="8645" max="5" man="1"/>
        <brk id="8700" max="5" man="1"/>
        <brk id="8701" max="5" man="1"/>
        <brk id="8755" max="5" man="1"/>
        <brk id="8808" max="5" man="1"/>
        <brk id="8810" max="5" man="1"/>
        <brk id="8858" max="5" man="1"/>
        <brk id="8905" max="5" man="1"/>
        <brk id="8961" max="5" man="1"/>
        <brk id="8964" max="5" man="1"/>
        <brk id="9006" max="5" man="1"/>
        <brk id="9054" max="5" man="1"/>
        <brk id="9058" max="5" man="1"/>
        <brk id="9114" max="5" man="1"/>
        <brk id="9154" max="5" man="1"/>
        <brk id="9197" max="5" man="1"/>
        <brk id="9247" max="5" man="1"/>
        <brk id="9293" max="5" man="1"/>
        <brk id="9328" max="5" man="1"/>
        <brk id="9363" max="5" man="1"/>
        <brk id="9390" max="5" man="1"/>
        <brk id="9418" max="5" man="1"/>
        <brk id="9419" max="5" man="1"/>
        <brk id="9420" max="5" man="1"/>
        <brk id="9449" max="5" man="1"/>
        <brk id="9453" max="5" man="1"/>
        <brk id="9487" max="5" man="1"/>
        <brk id="9515" max="5" man="1"/>
        <brk id="9553" max="5" man="1"/>
        <brk id="9563" max="5" man="1"/>
        <brk id="9572" max="5" man="1"/>
        <brk id="9617" max="5" man="1"/>
        <brk id="9656" max="5" man="1"/>
        <brk id="9658" max="5" man="1"/>
        <brk id="9691" max="5" man="1"/>
        <brk id="9733" max="5" man="1"/>
        <brk id="9761" max="5" man="1"/>
        <brk id="9775" max="5" man="1"/>
        <brk id="9789" max="5" man="1"/>
        <brk id="9832" max="5" man="1"/>
        <brk id="9881" max="5" man="1"/>
        <brk id="9922" max="5" man="1"/>
        <brk id="9962" max="5" man="1"/>
        <brk id="10004" max="5" man="1"/>
        <brk id="10052" max="5" man="1"/>
        <brk id="10054" max="5" man="1"/>
        <brk id="10110" max="5" man="1"/>
        <brk id="10161" max="5" man="1"/>
        <brk id="10211" max="5" man="1"/>
        <brk id="10260" max="5" man="1"/>
        <brk id="10301" max="5" man="1"/>
        <brk id="10343" max="5" man="1"/>
        <brk id="10377" max="5" man="1"/>
        <brk id="10408" max="5" man="1"/>
        <brk id="10416" max="5" man="1"/>
        <brk id="10432" max="5" man="1"/>
      </rowBreaks>
      <pageMargins left="0.78740157480314965" right="0.19685039370078741" top="0.59055118110236227" bottom="0.39370078740157483" header="0" footer="0"/>
      <printOptions horizontalCentered="1"/>
      <pageSetup paperSize="9" scale="81" firstPageNumber="4" fitToHeight="0" orientation="portrait" r:id="rId4"/>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67D0F4A2-77BD-4DF0-B22D-6568B473E773}" showPageBreaks="1" showGridLines="0" fitToPage="1" printArea="1" view="pageBreakPreview">
      <pane ySplit="1" topLeftCell="A95" activePane="bottomLeft" state="frozen"/>
      <selection pane="bottomLeft" activeCell="B55" sqref="B55"/>
      <rowBreaks count="322" manualBreakCount="322">
        <brk id="52" max="5" man="1"/>
        <brk id="96" max="5" man="1"/>
        <brk id="98" max="5" man="1"/>
        <brk id="145" max="5" man="1"/>
        <brk id="192" max="5" man="1"/>
        <brk id="238" max="5" man="1"/>
        <brk id="283" max="5" man="1"/>
        <brk id="331" max="5" man="1"/>
        <brk id="386" max="5" man="1"/>
        <brk id="425" max="5" man="1"/>
        <brk id="426" max="5" man="1"/>
        <brk id="483" max="5" man="1"/>
        <brk id="529" max="5" man="1"/>
        <brk id="574" max="5" man="1"/>
        <brk id="577" max="5" man="1"/>
        <brk id="633" max="5" man="1"/>
        <brk id="671" max="5" man="1"/>
        <brk id="721" max="5" man="1"/>
        <brk id="774" max="5" man="1"/>
        <brk id="814" max="5" man="1"/>
        <brk id="869" max="5" man="1"/>
        <brk id="916" max="5" man="1"/>
        <brk id="965" max="5" man="1"/>
        <brk id="1019" max="5" man="1"/>
        <brk id="1063" max="5" man="1"/>
        <brk id="1116" max="5" man="1"/>
        <brk id="1125" max="5" man="1"/>
        <brk id="1173" max="5" man="1"/>
        <brk id="1225" max="5" man="1"/>
        <brk id="1235" max="5" man="1"/>
        <brk id="1289" max="5" man="1"/>
        <brk id="1334" max="5" man="1"/>
        <brk id="1389" max="5" man="1"/>
        <brk id="1390" max="5" man="1"/>
        <brk id="1435" max="5" man="1"/>
        <brk id="1488" max="5" man="1"/>
        <brk id="1546" max="5" man="1"/>
        <brk id="1549" max="5" man="1"/>
        <brk id="1605" max="5" man="1"/>
        <brk id="1657" max="5" man="1"/>
        <brk id="1710" max="5" man="1"/>
        <brk id="1761" max="5" man="1"/>
        <brk id="1808" max="5" man="1"/>
        <brk id="1853" max="5" man="1"/>
        <brk id="1900" max="5" man="1"/>
        <brk id="1948" max="5" man="1"/>
        <brk id="1992" max="5" man="1"/>
        <brk id="1998" max="5" man="1"/>
        <brk id="2046" max="5" man="1"/>
        <brk id="2089" max="5" man="1"/>
        <brk id="2134" max="5" man="1"/>
        <brk id="2186" max="5" man="1"/>
        <brk id="2231" max="5" man="1"/>
        <brk id="2280" max="5" man="1"/>
        <brk id="2320" max="5" man="1"/>
        <brk id="2369" max="5" man="1"/>
        <brk id="2414" max="5" man="1"/>
        <brk id="2458" max="5" man="1"/>
        <brk id="2503" max="5" man="1"/>
        <brk id="2552" max="5" man="1"/>
        <brk id="2602" max="5" man="1"/>
        <brk id="2650" max="5" man="1"/>
        <brk id="2651" max="5" man="1"/>
        <brk id="2691" max="5" man="1"/>
        <brk id="2737" max="5" man="1"/>
        <brk id="2785" max="5" man="1"/>
        <brk id="2830" max="5" man="1"/>
        <brk id="2872" max="5" man="1"/>
        <brk id="2912" max="5" man="1"/>
        <brk id="2961" max="5" man="1"/>
        <brk id="3011" max="5" man="1"/>
        <brk id="3060" max="5" man="1"/>
        <brk id="3100" max="5" man="1"/>
        <brk id="3144" max="5" man="1"/>
        <brk id="3147" max="5" man="1"/>
        <brk id="3194" max="5" man="1"/>
        <brk id="3239" max="5" man="1"/>
        <brk id="3288" max="5" man="1"/>
        <brk id="3328" max="5" man="1"/>
        <brk id="3375" max="5" man="1"/>
        <brk id="3422" max="5" man="1"/>
        <brk id="3467" max="5" man="1"/>
        <brk id="3516" max="5" man="1"/>
        <brk id="3565" max="5" man="1"/>
        <brk id="3615" max="5" man="1"/>
        <brk id="3660" max="5" man="1"/>
        <brk id="3704" max="5" man="1"/>
        <brk id="3748" max="5" man="1"/>
        <brk id="3797" max="5" man="1"/>
        <brk id="3798" max="5" man="1"/>
        <brk id="3843" max="5" man="1"/>
        <brk id="3891" max="5" man="1"/>
        <brk id="3892" max="5" man="1"/>
        <brk id="3932" max="5" man="1"/>
        <brk id="3978" max="5" man="1"/>
        <brk id="4021" max="5" man="1"/>
        <brk id="4066" max="5" man="1"/>
        <brk id="4113" max="5" man="1"/>
        <brk id="4158" max="5" man="1"/>
        <brk id="4206" max="5" man="1"/>
        <brk id="4254" max="5" man="1"/>
        <brk id="4297" max="5" man="1"/>
        <brk id="4340" max="5" man="1"/>
        <brk id="4388" max="5" man="1"/>
        <brk id="4432" max="5" man="1"/>
        <brk id="4476" max="5" man="1"/>
        <brk id="4515" max="5" man="1"/>
        <brk id="4562" max="5" man="1"/>
        <brk id="4610" max="5" man="1"/>
        <brk id="4658" max="5" man="1"/>
        <brk id="4702" max="5" man="1"/>
        <brk id="4744" max="5" man="1"/>
        <brk id="4793" max="5" man="1"/>
        <brk id="4794" max="5" man="1"/>
        <brk id="4841" max="5" man="1"/>
        <brk id="4885" max="5" man="1"/>
        <brk id="4922" max="5" man="1"/>
        <brk id="4965" max="5" man="1"/>
        <brk id="4966" max="5" man="1"/>
        <brk id="5014" max="5" man="1"/>
        <brk id="5062" max="5" man="1"/>
        <brk id="5063" max="5" man="1"/>
        <brk id="5107" max="5" man="1"/>
        <brk id="5152" max="5" man="1"/>
        <brk id="5153" max="5" man="1"/>
        <brk id="5202" max="5" man="1"/>
        <brk id="5203" max="5" man="1"/>
        <brk id="5250" max="5" man="1"/>
        <brk id="5294" max="5" man="1"/>
        <brk id="5332" max="5" man="1"/>
        <brk id="5383" max="5" man="1"/>
        <brk id="5385" max="5" man="1"/>
        <brk id="5435" max="5" man="1"/>
        <brk id="5454" max="5" man="1"/>
        <brk id="5470" max="5" man="1"/>
        <brk id="5471" max="5" man="1"/>
        <brk id="5487" max="5" man="1"/>
        <brk id="5494" max="5" man="1"/>
        <brk id="5522" max="5" man="1"/>
        <brk id="5531" max="5" man="1"/>
        <brk id="5581" max="5" man="1"/>
        <brk id="5633" max="5" man="1"/>
        <brk id="5634" max="5" man="1"/>
        <brk id="5653" max="5" man="1"/>
        <brk id="5670" max="5" man="1"/>
        <brk id="5672" max="5" man="1"/>
        <brk id="5690" max="5" man="1"/>
        <brk id="5694" max="5" man="1"/>
        <brk id="5722" max="5" man="1"/>
        <brk id="5728" max="5" man="1"/>
        <brk id="5764" max="5" man="1"/>
        <brk id="5820" max="5" man="1"/>
        <brk id="5869" max="5" man="1"/>
        <brk id="5923" max="5" man="1"/>
        <brk id="5973" max="5" man="1"/>
        <brk id="6030" max="5" man="1"/>
        <brk id="6077" max="5" man="1"/>
        <brk id="6120" max="5" man="1"/>
        <brk id="6168" max="5" man="1"/>
        <brk id="6208" max="5" man="1"/>
        <brk id="6257" max="5" man="1"/>
        <brk id="6261" max="5" man="1"/>
        <brk id="6308" max="5" man="1"/>
        <brk id="6344" max="5" man="1"/>
        <brk id="6382" max="5" man="1"/>
        <brk id="6390" max="5" man="1"/>
        <brk id="6421" max="5" man="1"/>
        <brk id="6472" max="5" man="1"/>
        <brk id="6514" max="5" man="1"/>
        <brk id="6543" max="5" man="1"/>
        <brk id="6586" max="5" man="1"/>
        <brk id="6621" max="5" man="1"/>
        <brk id="6625" max="5" man="1"/>
        <brk id="6661" max="5" man="1"/>
        <brk id="6696" max="5" man="1"/>
        <brk id="6746" max="5" man="1"/>
        <brk id="6792" max="5" man="1"/>
        <brk id="6839" max="5" man="1"/>
        <brk id="6887" max="5" man="1"/>
        <brk id="6929" max="5" man="1"/>
        <brk id="6933" max="5" man="1"/>
        <brk id="6977" max="5" man="1"/>
        <brk id="7009" max="5" man="1"/>
        <brk id="7021" max="5" man="1"/>
        <brk id="7051" max="5" man="1"/>
        <brk id="7104" max="5" man="1"/>
        <brk id="7151" max="5" man="1"/>
        <brk id="7197" max="5" man="1"/>
        <brk id="7200" max="5" man="1"/>
        <brk id="7255" max="5" man="1"/>
        <brk id="7291" max="5" man="1"/>
        <brk id="7349" max="5" man="1"/>
        <brk id="7350" max="5" man="1"/>
        <brk id="7397" max="5" man="1"/>
        <brk id="7398" max="5" man="1"/>
        <brk id="7446" max="5" man="1"/>
        <brk id="7451" max="5" man="1"/>
        <brk id="7485" max="5" man="1"/>
        <brk id="7524" max="5" man="1"/>
        <brk id="7573" max="5" man="1"/>
        <brk id="7630" max="5" man="1"/>
        <brk id="7668" max="5" man="1"/>
        <brk id="7714" max="5" man="1"/>
        <brk id="7722" max="5" man="1"/>
        <brk id="7773" max="5" man="1"/>
        <brk id="7811" max="5" man="1"/>
        <brk id="7854" max="5" man="1"/>
        <brk id="7860" max="5" man="1"/>
        <brk id="7913" max="5" man="1"/>
        <brk id="7915" max="5" man="1"/>
        <brk id="7988" max="5" man="1"/>
        <brk id="8051" max="5" man="1"/>
        <brk id="8094" max="5" man="1"/>
        <brk id="8122" max="5" man="1"/>
        <brk id="8158" max="5" man="1"/>
        <brk id="8160" max="5" man="1"/>
        <brk id="8195" max="5" man="1"/>
        <brk id="8237" max="5" man="1"/>
        <brk id="8275" max="5" man="1"/>
        <brk id="8305" max="5" man="1"/>
        <brk id="8340" max="5" man="1"/>
        <brk id="8341" max="5" man="1"/>
        <brk id="8375" max="5" man="1"/>
        <brk id="8392" max="5" man="1"/>
        <brk id="8415" max="5" man="1"/>
        <brk id="8417" max="5" man="1"/>
        <brk id="8443" max="5" man="1"/>
        <brk id="8463" max="5" man="1"/>
        <brk id="8487" max="5" man="1"/>
        <brk id="8511" max="5" man="1"/>
        <brk id="8541" max="5" man="1"/>
        <brk id="8545" max="5" man="1"/>
        <brk id="8572" max="5" man="1"/>
        <brk id="8605" max="5" man="1"/>
        <brk id="8642" max="5" man="1"/>
        <brk id="8646" max="5" man="1"/>
        <brk id="8691" max="5" man="1"/>
        <brk id="8738" max="5" man="1"/>
        <brk id="8745" max="5" man="1"/>
        <brk id="8771" max="5" man="1"/>
        <brk id="8806" max="5" man="1"/>
        <brk id="8838" max="5" man="1"/>
        <brk id="8839" max="5" man="1"/>
        <brk id="8874" max="5" man="1"/>
        <brk id="8912" max="5" man="1"/>
        <brk id="8944" max="5" man="1"/>
        <brk id="8948" max="5" man="1"/>
        <brk id="8984" max="5" man="1"/>
        <brk id="9017" max="5" man="1"/>
        <brk id="9023" max="5" man="1"/>
        <brk id="9062" max="5" man="1"/>
        <brk id="9093" max="5" man="1"/>
        <brk id="9098" max="5" man="1"/>
        <brk id="9140" max="5" man="1"/>
        <brk id="9176" max="5" man="1"/>
        <brk id="9214" max="5" man="1"/>
        <brk id="9258" max="5" man="1"/>
        <brk id="9299" max="5" man="1"/>
        <brk id="9332" max="5" man="1"/>
        <brk id="9336" max="5" man="1"/>
        <brk id="9376" max="5" man="1"/>
        <brk id="9401" max="5" man="1"/>
        <brk id="9426" max="5" man="1"/>
        <brk id="9428" max="5" man="1"/>
        <brk id="9471" max="5" man="1"/>
        <brk id="9476" max="5" man="1"/>
        <brk id="9492" max="5" man="1"/>
        <brk id="9515" max="5" man="1"/>
        <brk id="9542" max="5" man="1"/>
        <brk id="9578" max="5" man="1"/>
        <brk id="9598" max="5" man="1"/>
        <brk id="9602" max="5" man="1"/>
        <brk id="9653" max="5" man="1"/>
        <brk id="9708" max="5" man="1"/>
        <brk id="9709" max="5" man="1"/>
        <brk id="9763" max="5" man="1"/>
        <brk id="9816" max="5" man="1"/>
        <brk id="9818" max="5" man="1"/>
        <brk id="9866" max="5" man="1"/>
        <brk id="9913" max="5" man="1"/>
        <brk id="9972" max="5" man="1"/>
        <brk id="10014" max="5" man="1"/>
        <brk id="10066" max="5" man="1"/>
        <brk id="10122" max="5" man="1"/>
        <brk id="10162" max="5" man="1"/>
        <brk id="10205" max="5" man="1"/>
        <brk id="10255" max="5" man="1"/>
        <brk id="10301" max="5" man="1"/>
        <brk id="10336" max="5" man="1"/>
        <brk id="10371" max="5" man="1"/>
        <brk id="10398" max="5" man="1"/>
        <brk id="10427" max="5" man="1"/>
        <brk id="10428" max="5" man="1"/>
        <brk id="10461" max="5" man="1"/>
        <brk id="10495" max="5" man="1"/>
        <brk id="10523" max="5" man="1"/>
        <brk id="10571" max="5" man="1"/>
        <brk id="10580" max="5" man="1"/>
        <brk id="10625" max="5" man="1"/>
        <brk id="10666" max="5" man="1"/>
        <brk id="10699" max="5" man="1"/>
        <brk id="10741" max="5" man="1"/>
        <brk id="10769" max="5" man="1"/>
        <brk id="10783" max="5" man="1"/>
        <brk id="10797" max="5" man="1"/>
        <brk id="10840" max="5" man="1"/>
        <brk id="10889" max="5" man="1"/>
        <brk id="10930" max="5" man="1"/>
        <brk id="10970" max="5" man="1"/>
        <brk id="11012" max="5" man="1"/>
        <brk id="11060" max="5" man="1"/>
        <brk id="11062" max="5" man="1"/>
        <brk id="11118" max="5" man="1"/>
        <brk id="11169" max="5" man="1"/>
        <brk id="11219" max="5" man="1"/>
        <brk id="11268" max="5" man="1"/>
        <brk id="11309" max="5" man="1"/>
        <brk id="11351" max="5" man="1"/>
        <brk id="11385" max="5" man="1"/>
        <brk id="11416" max="5" man="1"/>
        <brk id="11424" max="5" man="1"/>
        <brk id="11440" max="5" man="1"/>
      </rowBreaks>
      <pageMargins left="0.78740157480314965" right="0.19685039370078741" top="0.59055118110236227" bottom="0.39370078740157483" header="0" footer="0"/>
      <printOptions horizontalCentered="1"/>
      <pageSetup paperSize="9" scale="81" firstPageNumber="4" fitToHeight="0" orientation="portrait" r:id="rId5"/>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8C99E1F1-E816-4C00-9DBB-2785DECFD421}" showPageBreaks="1" showGridLines="0" fitToPage="1" printArea="1" view="pageBreakPreview">
      <pane ySplit="1" topLeftCell="A2" activePane="bottomLeft" state="frozen"/>
      <selection pane="bottomLeft" activeCell="E222" sqref="E7:E222"/>
      <rowBreaks count="8" manualBreakCount="8">
        <brk id="10" max="5" man="1"/>
        <brk id="27" max="5" man="1"/>
        <brk id="77" max="5" man="1"/>
        <brk id="88" max="5" man="1"/>
        <brk id="117" max="5" man="1"/>
        <brk id="150" max="5" man="1"/>
        <brk id="184" max="5" man="1"/>
        <brk id="208" max="5" man="1"/>
      </rowBreaks>
      <pageMargins left="0.78740157480314965" right="0.19685039370078741" top="0.59055118110236227" bottom="0.39370078740157483" header="0" footer="0"/>
      <printOptions horizontalCentered="1"/>
      <pageSetup paperSize="9" scale="81" firstPageNumber="4" fitToHeight="0" orientation="portrait" r:id="rId6"/>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s>
  <phoneticPr fontId="0" type="noConversion"/>
  <printOptions horizontalCentered="1"/>
  <pageMargins left="0.78740157480314965" right="0.39370078740157483" top="0.59055118110236227" bottom="0.39370078740157483" header="0" footer="0"/>
  <pageSetup paperSize="9" scale="88" firstPageNumber="4" fitToHeight="0" orientation="portrait" r:id="rId7"/>
  <headerFooter>
    <oddFooter>&amp;C&amp;9
&amp;P / &amp;N</oddFooter>
  </headerFooter>
  <rowBreaks count="11" manualBreakCount="11">
    <brk id="25" max="5" man="1"/>
    <brk id="39" max="5" man="1"/>
    <brk id="85" max="5" man="1"/>
    <brk id="122" max="5" man="1"/>
    <brk id="162" max="5" man="1"/>
    <brk id="194" max="5" man="1"/>
    <brk id="234" max="5" man="1"/>
    <brk id="272" max="5" man="1"/>
    <brk id="296" max="5" man="1"/>
    <brk id="313" max="5" man="1"/>
    <brk id="3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Troškovnik</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dc:creator>
  <cp:lastModifiedBy>Lidija Svetec Šošić</cp:lastModifiedBy>
  <cp:lastPrinted>2022-03-04T09:06:44Z</cp:lastPrinted>
  <dcterms:created xsi:type="dcterms:W3CDTF">1996-10-14T23:33:28Z</dcterms:created>
  <dcterms:modified xsi:type="dcterms:W3CDTF">2022-03-08T12:03:03Z</dcterms:modified>
</cp:coreProperties>
</file>